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山内さん\"/>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CO34" i="9" l="1"/>
  <c r="BW34" i="9"/>
  <c r="BW35" i="9" s="1"/>
  <c r="BW36" i="9" s="1"/>
  <c r="BW37" i="9" s="1"/>
  <c r="BW38" i="9" s="1"/>
  <c r="BW39" i="9" s="1"/>
</calcChain>
</file>

<file path=xl/sharedStrings.xml><?xml version="1.0" encoding="utf-8"?>
<sst xmlns="http://schemas.openxmlformats.org/spreadsheetml/2006/main" count="1088" uniqueCount="554">
  <si>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</si>
  <si>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</si>
  <si>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</si>
  <si>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</si>
  <si>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</si>
  <si>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</si>
  <si>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</si>
  <si>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</si>
  <si>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</si>
  <si>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</si>
  <si>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</si>
  <si>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</si>
  <si>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</si>
  <si>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</si>
  <si>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</si>
  <si>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</si>
  <si>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</si>
  <si>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</si>
  <si>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</si>
  <si>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</si>
  <si>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</si>
  <si>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</si>
  <si>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</si>
  <si>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</si>
  <si>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</si>
  <si>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</si>
  <si>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</si>
  <si>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</si>
  <si>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</si>
  <si>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</si>
  <si>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</si>
  <si>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</si>
  <si>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</si>
  <si>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</si>
  <si>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</si>
  <si>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</si>
  <si>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</si>
  <si>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</si>
  <si>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</si>
  <si>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</si>
  <si>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</si>
  <si>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</si>
  <si>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</si>
  <si>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</si>
  <si>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</si>
  <si>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</si>
  <si>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</si>
  <si>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</si>
  <si>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</si>
  <si>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</si>
  <si>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</si>
  <si>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</si>
  <si>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</si>
  <si>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</si>
  <si>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</si>
  <si>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</si>
  <si>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</si>
  <si>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</si>
  <si>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</si>
  <si>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</si>
  <si>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</si>
  <si>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</si>
  <si>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</si>
  <si>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</si>
  <si>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</si>
  <si>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</si>
  <si>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</si>
  <si>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</si>
  <si>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</si>
  <si>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</si>
  <si>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</si>
  <si>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</si>
  <si>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</si>
  <si>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</si>
  <si>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</si>
  <si>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</si>
  <si>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</si>
  <si>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</si>
  <si>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</si>
  <si>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</si>
  <si>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</si>
  <si>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益城町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</si>
  <si>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</si>
  <si>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</si>
  <si>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</si>
  <si>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</si>
  <si>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</si>
  <si>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</si>
  <si>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</si>
  <si>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</si>
  <si>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</si>
  <si>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</si>
  <si>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</si>
  <si>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</si>
  <si>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</si>
  <si>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</si>
  <si>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</si>
  <si>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</si>
  <si>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</si>
  <si>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</si>
  <si>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</si>
  <si>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</si>
  <si>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</si>
  <si>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</si>
  <si>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</si>
  <si>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</si>
  <si>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</si>
  <si>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</si>
  <si>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</si>
  <si>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</si>
  <si>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</si>
  <si>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</si>
  <si>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</si>
  <si>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</si>
  <si>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</si>
  <si>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</si>
  <si>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</si>
  <si>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</si>
  <si>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</si>
  <si>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</si>
  <si>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</si>
  <si>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</si>
  <si>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</si>
  <si>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</si>
  <si>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</si>
  <si>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</si>
  <si>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</si>
  <si>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</si>
  <si>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</si>
  <si>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</si>
  <si>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</si>
  <si>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</si>
  <si>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</si>
  <si>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</si>
  <si>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</si>
  <si>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</si>
  <si>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</si>
  <si>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</si>
  <si>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</si>
  <si>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</si>
  <si>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</si>
  <si>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</si>
  <si>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</si>
  <si>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</si>
  <si>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</si>
  <si>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</si>
  <si>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</si>
  <si>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</si>
  <si>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</si>
  <si>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</si>
  <si>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</si>
  <si>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</si>
  <si>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</si>
  <si>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</si>
  <si>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</si>
  <si>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</si>
  <si>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</si>
  <si>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</si>
  <si>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</si>
  <si>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</si>
  <si>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</si>
  <si>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</si>
  <si>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</si>
  <si>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</si>
  <si>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</si>
  <si>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</si>
  <si>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</si>
  <si>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</si>
  <si>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</si>
  <si>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</si>
  <si>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</si>
  <si>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</si>
  <si>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</si>
  <si>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</si>
  <si>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</si>
  <si>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</si>
  <si>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</si>
  <si>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</si>
  <si>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</si>
  <si>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</si>
  <si>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</si>
  <si>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</si>
  <si>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</si>
  <si>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</si>
  <si>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</si>
  <si>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</si>
  <si>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</si>
  <si>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</si>
  <si>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</si>
  <si>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</si>
  <si>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</si>
  <si>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</si>
  <si>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</si>
  <si>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</si>
  <si>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</si>
  <si>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熊本県益城町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</si>
  <si>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</si>
  <si>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</si>
  <si>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</si>
  <si>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</si>
  <si>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</si>
  <si>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</si>
  <si>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</si>
  <si>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</si>
  <si>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</si>
  <si>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</si>
  <si>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</si>
  <si>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</si>
  <si>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</si>
  <si>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</si>
  <si>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</si>
  <si>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</si>
  <si>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</si>
  <si>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</si>
  <si>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</si>
  <si>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</si>
  <si>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</si>
  <si>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</si>
  <si>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</si>
  <si>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</si>
  <si>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</si>
  <si>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</si>
  <si>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</si>
  <si>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</si>
  <si>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</si>
  <si>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</si>
  <si>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</si>
  <si>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</si>
  <si>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</si>
  <si>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</si>
  <si>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</si>
  <si>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</si>
  <si>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</si>
  <si>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</si>
  <si>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</si>
  <si>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</si>
  <si>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</si>
  <si>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</si>
  <si>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</si>
  <si>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</si>
  <si>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</si>
  <si>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</si>
  <si>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</si>
  <si>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</si>
  <si>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</si>
  <si>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</si>
  <si>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</si>
  <si>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</si>
  <si>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</si>
  <si>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</si>
  <si>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</si>
  <si>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</si>
  <si>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</si>
  <si>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</si>
  <si>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</si>
  <si>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</si>
  <si>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</si>
  <si>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</si>
  <si>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</si>
  <si>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</si>
  <si>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</si>
  <si>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</si>
  <si>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</si>
  <si>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</si>
  <si>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</si>
  <si>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</si>
  <si>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</si>
  <si>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</si>
  <si>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</si>
  <si>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</si>
  <si>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</si>
  <si>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</si>
  <si>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</si>
  <si>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</si>
  <si>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</si>
  <si>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</si>
  <si>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</si>
  <si>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</si>
  <si>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</si>
  <si>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</si>
  <si>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</si>
  <si>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</si>
  <si>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</si>
  <si>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</si>
  <si>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</si>
  <si>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</si>
  <si>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</si>
  <si>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</si>
  <si>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</si>
  <si>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</si>
  <si>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</si>
  <si>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</si>
  <si>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</si>
  <si>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</si>
  <si>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</si>
  <si>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</si>
  <si>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</si>
  <si>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</si>
  <si>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</si>
  <si>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</si>
  <si>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</si>
  <si>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</si>
  <si>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</si>
  <si>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</si>
  <si>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</si>
  <si>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</si>
  <si>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</si>
  <si>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</si>
  <si>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</si>
  <si>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</si>
  <si>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</si>
  <si>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</si>
  <si>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</si>
  <si>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</si>
  <si>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</si>
  <si>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</si>
  <si>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</si>
  <si>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</si>
  <si>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</si>
  <si>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</si>
  <si>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</si>
  <si>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</si>
  <si>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</si>
  <si>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</si>
  <si>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</si>
  <si>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</si>
  <si>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</si>
  <si>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</si>
  <si>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</si>
  <si>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</si>
  <si>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</si>
  <si>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</si>
  <si>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</si>
  <si>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</si>
  <si>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</si>
  <si>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</si>
  <si>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</si>
  <si>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</si>
  <si>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</si>
  <si>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</si>
  <si>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</si>
  <si>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</si>
  <si>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</si>
  <si>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</si>
  <si>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</si>
  <si>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熊本県益城町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</si>
  <si>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</si>
  <si>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</si>
  <si>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</si>
  <si>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</si>
  <si>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</si>
  <si>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</si>
  <si>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</si>
  <si>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</si>
  <si>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</si>
  <si>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</si>
  <si>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</si>
  <si>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</si>
  <si>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</si>
  <si>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</si>
  <si>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</si>
  <si>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</si>
  <si>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</si>
  <si>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</si>
  <si>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</si>
  <si>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</si>
  <si>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</si>
  <si>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</si>
  <si>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</si>
  <si>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</si>
  <si>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</si>
  <si>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</si>
  <si>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</si>
  <si>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</si>
  <si>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</si>
  <si>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</si>
  <si>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</si>
  <si>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</si>
  <si>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</si>
  <si>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益城町国民健康保険特別会計</t>
    <phoneticPr fontId="5"/>
  </si>
  <si>
    <t>益城町介護保険特別会計</t>
    <phoneticPr fontId="5"/>
  </si>
  <si>
    <t>益城町後期高齢者医療特別会計</t>
    <phoneticPr fontId="5"/>
  </si>
  <si>
    <t>益城町水道事業会計</t>
    <phoneticPr fontId="5"/>
  </si>
  <si>
    <t>法適用企業</t>
    <phoneticPr fontId="5"/>
  </si>
  <si>
    <t>益城町公共下水道特別会計</t>
    <phoneticPr fontId="5"/>
  </si>
  <si>
    <t>法非適用企業</t>
    <phoneticPr fontId="5"/>
  </si>
  <si>
    <t>益城町農業集落排水事業特別会計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</si>
  <si>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</si>
  <si>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</si>
  <si>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</si>
  <si>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</si>
  <si>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</si>
  <si>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</si>
  <si>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</si>
  <si>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</si>
  <si>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</si>
  <si>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</si>
  <si>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</si>
  <si>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</si>
  <si>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</si>
  <si>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</si>
  <si>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</si>
  <si>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</si>
  <si>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</si>
  <si>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</si>
  <si>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</si>
  <si>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</si>
  <si>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</si>
  <si>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</si>
  <si>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</si>
  <si>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</si>
  <si>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</si>
  <si>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</si>
  <si>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</si>
  <si>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</si>
  <si>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</si>
  <si>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</si>
  <si>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</si>
  <si>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</si>
  <si>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</si>
  <si>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</si>
  <si>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</si>
  <si>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</si>
  <si>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</si>
  <si>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</si>
  <si>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</si>
  <si>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</si>
  <si>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</si>
  <si>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</si>
  <si>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</si>
  <si>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</si>
  <si>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</si>
  <si>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</si>
  <si>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</si>
  <si>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</si>
  <si>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</si>
  <si>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</si>
  <si>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</si>
  <si>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</si>
  <si>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</si>
  <si>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</si>
  <si>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</si>
  <si>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</si>
  <si>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</si>
  <si>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</si>
  <si>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</si>
  <si>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</si>
  <si>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</si>
  <si>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</si>
  <si>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</si>
  <si>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</si>
  <si>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</si>
  <si>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</si>
  <si>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</si>
  <si>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</si>
  <si>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</si>
  <si>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</si>
  <si>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</si>
  <si>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</si>
  <si>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</si>
  <si>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</si>
  <si>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</si>
  <si>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</si>
  <si>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</si>
  <si>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</si>
  <si>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</si>
  <si>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</si>
  <si>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</si>
  <si>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</si>
  <si>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</si>
  <si>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</si>
  <si>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</si>
  <si>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</si>
  <si>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</si>
  <si>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</si>
  <si>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</si>
  <si>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</si>
  <si>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</si>
  <si>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</si>
  <si>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</si>
  <si>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</si>
  <si>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</si>
  <si>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</si>
  <si>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</si>
  <si>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</si>
  <si>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</si>
  <si>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</si>
  <si>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</si>
  <si>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</si>
  <si>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</si>
  <si>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</si>
  <si>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</si>
  <si>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</si>
  <si>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</si>
  <si>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</si>
  <si>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</si>
  <si>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</si>
  <si>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</si>
  <si>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</si>
  <si>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</si>
  <si>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</si>
  <si>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</si>
  <si>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</si>
  <si>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</si>
  <si>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</si>
  <si>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</si>
  <si>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</si>
  <si>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</si>
  <si>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</si>
  <si>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</si>
  <si>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</si>
  <si>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</si>
  <si>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</si>
  <si>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</si>
  <si>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</si>
  <si>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</si>
  <si>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</si>
  <si>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</si>
  <si>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</si>
  <si>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</si>
  <si>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</si>
  <si>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4.96</t>
  </si>
  <si>
    <t>▲ 2.45</t>
  </si>
  <si>
    <t>▲ 0.52</t>
  </si>
  <si>
    <t>益城町水道事業会計</t>
  </si>
  <si>
    <t>一般会計</t>
  </si>
  <si>
    <t>益城町国民健康保険特別会計</t>
  </si>
  <si>
    <t>益城町介護保険特別会計</t>
  </si>
  <si>
    <t>益城町公共下水道特別会計</t>
  </si>
  <si>
    <t>益城町後期高齢者医療特別会計</t>
  </si>
  <si>
    <t>益城町農業集落排水事業特別会計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</si>
  <si>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</si>
  <si>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</si>
  <si>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</si>
  <si>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</si>
  <si>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</si>
  <si>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</si>
  <si>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御船地区衛生施設組合</t>
    <rPh sb="0" eb="2">
      <t>ミフネ</t>
    </rPh>
    <rPh sb="2" eb="4">
      <t>チク</t>
    </rPh>
    <rPh sb="4" eb="6">
      <t>エイセイ</t>
    </rPh>
    <rPh sb="6" eb="8">
      <t>シセツ</t>
    </rPh>
    <rPh sb="8" eb="10">
      <t>クミアイ</t>
    </rPh>
    <phoneticPr fontId="2"/>
  </si>
  <si>
    <t>益城、嘉島、西原衛生施設組合</t>
    <rPh sb="0" eb="2">
      <t>マシキ</t>
    </rPh>
    <rPh sb="3" eb="5">
      <t>カシマ</t>
    </rPh>
    <rPh sb="6" eb="8">
      <t>ニシハラ</t>
    </rPh>
    <rPh sb="8" eb="10">
      <t>エイセイ</t>
    </rPh>
    <rPh sb="10" eb="12">
      <t>シセツ</t>
    </rPh>
    <rPh sb="12" eb="14">
      <t>クミアイ</t>
    </rPh>
    <phoneticPr fontId="2"/>
  </si>
  <si>
    <t>上益城広域連合</t>
    <rPh sb="0" eb="3">
      <t>カミマシキ</t>
    </rPh>
    <rPh sb="3" eb="5">
      <t>コウイキ</t>
    </rPh>
    <rPh sb="5" eb="7">
      <t>レンゴウ</t>
    </rPh>
    <phoneticPr fontId="2"/>
  </si>
  <si>
    <t>益城町土地開発公社</t>
    <rPh sb="0" eb="3">
      <t>マシキマチ</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</si>
  <si>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</si>
  <si>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</si>
  <si>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</si>
  <si>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</si>
  <si>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</si>
  <si>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</si>
  <si>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</si>
  <si>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</si>
  <si>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</si>
  <si>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</si>
  <si>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</si>
  <si>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</si>
  <si>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平均値を下回り、低い水準で推移しているが、前年度より0.3ポイント悪化した。その要因として、道路事業債や高遊原南消防組合解散に伴う債務承継等の元金償還の開始及び公営企業に要する経費の財源とする地方債の財源に充てたと認められる繰入金の増等によるものである。　また将来負担比率は、Ｈ27年度のみ類似団体を上回っているが、比率は年々減少傾向にあり、Ｈ27年度は標準税収入額等及び普通交付税額の増により標準財政規模が大きくなったこと等でＨ26年度から0.5ポイント改善している。今後は、熊本地震の影響による小中学校、道路橋りょう、公園、上下水道等の災害復旧事業やこれからのまちづくりのための土地区画整理事業、都市計画道路整備事業、都市防災総合推進事業等の復興事業で多額の町債を発行することになり、将来負担比率、実質公債費比率どちらの比率も上昇していくことが予想されることから、事務事業の峻別を行い公債費の適正化を図るとともに財源確保に努める。</t>
    <rPh sb="1" eb="3">
      <t>ジッシツ</t>
    </rPh>
    <rPh sb="3" eb="6">
      <t>コウサイヒ</t>
    </rPh>
    <rPh sb="6" eb="8">
      <t>ヒリツ</t>
    </rPh>
    <rPh sb="9" eb="11">
      <t>ルイジ</t>
    </rPh>
    <rPh sb="11" eb="13">
      <t>ダンタイ</t>
    </rPh>
    <rPh sb="13" eb="16">
      <t>ヘイキンチ</t>
    </rPh>
    <rPh sb="17" eb="19">
      <t>シタマワ</t>
    </rPh>
    <rPh sb="21" eb="22">
      <t>ヒク</t>
    </rPh>
    <rPh sb="23" eb="25">
      <t>スイジュン</t>
    </rPh>
    <rPh sb="26" eb="28">
      <t>スイイ</t>
    </rPh>
    <rPh sb="34" eb="37">
      <t>ゼンネンド</t>
    </rPh>
    <rPh sb="46" eb="48">
      <t>アッカ</t>
    </rPh>
    <rPh sb="53" eb="55">
      <t>ヨウイン</t>
    </rPh>
    <rPh sb="59" eb="61">
      <t>ドウロ</t>
    </rPh>
    <rPh sb="61" eb="63">
      <t>ジギョウ</t>
    </rPh>
    <rPh sb="63" eb="64">
      <t>サイ</t>
    </rPh>
    <rPh sb="65" eb="66">
      <t>タカ</t>
    </rPh>
    <rPh sb="66" eb="67">
      <t>ユウ</t>
    </rPh>
    <rPh sb="67" eb="68">
      <t>ハラ</t>
    </rPh>
    <rPh sb="68" eb="69">
      <t>ミナミ</t>
    </rPh>
    <rPh sb="69" eb="71">
      <t>ショウボウ</t>
    </rPh>
    <rPh sb="71" eb="73">
      <t>クミアイ</t>
    </rPh>
    <rPh sb="73" eb="75">
      <t>カイサン</t>
    </rPh>
    <rPh sb="76" eb="77">
      <t>トモナ</t>
    </rPh>
    <rPh sb="78" eb="80">
      <t>サイム</t>
    </rPh>
    <rPh sb="80" eb="82">
      <t>ショウケイ</t>
    </rPh>
    <rPh sb="82" eb="83">
      <t>トウ</t>
    </rPh>
    <rPh sb="84" eb="86">
      <t>ガンキン</t>
    </rPh>
    <rPh sb="86" eb="88">
      <t>ショウカン</t>
    </rPh>
    <rPh sb="89" eb="91">
      <t>カイシ</t>
    </rPh>
    <rPh sb="91" eb="92">
      <t>オヨ</t>
    </rPh>
    <rPh sb="93" eb="95">
      <t>コウエイ</t>
    </rPh>
    <rPh sb="95" eb="97">
      <t>キギョウ</t>
    </rPh>
    <rPh sb="98" eb="99">
      <t>ヨウ</t>
    </rPh>
    <rPh sb="101" eb="103">
      <t>ケイヒ</t>
    </rPh>
    <rPh sb="104" eb="106">
      <t>ザイゲン</t>
    </rPh>
    <rPh sb="109" eb="112">
      <t>チホウサイ</t>
    </rPh>
    <rPh sb="113" eb="115">
      <t>ザイゲン</t>
    </rPh>
    <rPh sb="116" eb="117">
      <t>ア</t>
    </rPh>
    <rPh sb="120" eb="121">
      <t>ミト</t>
    </rPh>
    <rPh sb="125" eb="127">
      <t>クリイレ</t>
    </rPh>
    <rPh sb="127" eb="128">
      <t>キン</t>
    </rPh>
    <rPh sb="129" eb="130">
      <t>ゾウ</t>
    </rPh>
    <rPh sb="130" eb="131">
      <t>トウ</t>
    </rPh>
    <rPh sb="143" eb="145">
      <t>ショウライ</t>
    </rPh>
    <rPh sb="145" eb="147">
      <t>フタン</t>
    </rPh>
    <rPh sb="147" eb="149">
      <t>ヒリツ</t>
    </rPh>
    <rPh sb="154" eb="156">
      <t>ネンド</t>
    </rPh>
    <rPh sb="158" eb="160">
      <t>ルイジ</t>
    </rPh>
    <rPh sb="160" eb="162">
      <t>ダンタイ</t>
    </rPh>
    <rPh sb="163" eb="165">
      <t>ウワマワ</t>
    </rPh>
    <rPh sb="171" eb="173">
      <t>ヒリツ</t>
    </rPh>
    <rPh sb="174" eb="176">
      <t>ネンネン</t>
    </rPh>
    <rPh sb="176" eb="178">
      <t>ゲンショウ</t>
    </rPh>
    <rPh sb="178" eb="180">
      <t>ケイコウ</t>
    </rPh>
    <rPh sb="187" eb="189">
      <t>ネンド</t>
    </rPh>
    <rPh sb="190" eb="192">
      <t>ヒョウジュン</t>
    </rPh>
    <rPh sb="192" eb="193">
      <t>ゼイ</t>
    </rPh>
    <rPh sb="193" eb="195">
      <t>シュウニュウ</t>
    </rPh>
    <rPh sb="195" eb="196">
      <t>ガク</t>
    </rPh>
    <rPh sb="196" eb="197">
      <t>トウ</t>
    </rPh>
    <rPh sb="197" eb="198">
      <t>オヨ</t>
    </rPh>
    <rPh sb="199" eb="201">
      <t>フツウ</t>
    </rPh>
    <rPh sb="201" eb="203">
      <t>コウフ</t>
    </rPh>
    <rPh sb="203" eb="205">
      <t>ゼイガク</t>
    </rPh>
    <rPh sb="206" eb="207">
      <t>ゾウ</t>
    </rPh>
    <rPh sb="210" eb="212">
      <t>ヒョウジュン</t>
    </rPh>
    <rPh sb="212" eb="214">
      <t>ザイセイ</t>
    </rPh>
    <rPh sb="214" eb="216">
      <t>キボ</t>
    </rPh>
    <rPh sb="217" eb="218">
      <t>オオ</t>
    </rPh>
    <rPh sb="225" eb="226">
      <t>トウ</t>
    </rPh>
    <rPh sb="230" eb="232">
      <t>ネンド</t>
    </rPh>
    <rPh sb="241" eb="243">
      <t>カイゼン</t>
    </rPh>
    <rPh sb="248" eb="250">
      <t>コンゴ</t>
    </rPh>
    <rPh sb="252" eb="254">
      <t>クマモト</t>
    </rPh>
    <rPh sb="254" eb="256">
      <t>ジシン</t>
    </rPh>
    <rPh sb="257" eb="259">
      <t>エイキョウ</t>
    </rPh>
    <rPh sb="262" eb="266">
      <t>ショウチュウガッコウ</t>
    </rPh>
    <rPh sb="267" eb="269">
      <t>ドウロ</t>
    </rPh>
    <rPh sb="269" eb="270">
      <t>キョウ</t>
    </rPh>
    <rPh sb="274" eb="276">
      <t>コウエン</t>
    </rPh>
    <rPh sb="277" eb="279">
      <t>ジョウゲ</t>
    </rPh>
    <rPh sb="279" eb="281">
      <t>スイドウ</t>
    </rPh>
    <rPh sb="281" eb="282">
      <t>トウ</t>
    </rPh>
    <rPh sb="283" eb="285">
      <t>サイガイ</t>
    </rPh>
    <rPh sb="285" eb="287">
      <t>フッキュウ</t>
    </rPh>
    <rPh sb="287" eb="289">
      <t>ジギョウ</t>
    </rPh>
    <rPh sb="304" eb="306">
      <t>トチ</t>
    </rPh>
    <rPh sb="306" eb="308">
      <t>クカク</t>
    </rPh>
    <rPh sb="308" eb="310">
      <t>セイリ</t>
    </rPh>
    <rPh sb="310" eb="312">
      <t>ジギョウ</t>
    </rPh>
    <rPh sb="313" eb="315">
      <t>トシ</t>
    </rPh>
    <rPh sb="315" eb="317">
      <t>ケイカク</t>
    </rPh>
    <rPh sb="317" eb="319">
      <t>ドウロ</t>
    </rPh>
    <rPh sb="319" eb="321">
      <t>セイビ</t>
    </rPh>
    <rPh sb="321" eb="323">
      <t>ジギョウ</t>
    </rPh>
    <rPh sb="324" eb="326">
      <t>トシ</t>
    </rPh>
    <rPh sb="326" eb="328">
      <t>ボウサイ</t>
    </rPh>
    <rPh sb="328" eb="330">
      <t>ソウゴウ</t>
    </rPh>
    <rPh sb="330" eb="332">
      <t>スイシン</t>
    </rPh>
    <rPh sb="332" eb="334">
      <t>ジギョウ</t>
    </rPh>
    <rPh sb="334" eb="335">
      <t>トウ</t>
    </rPh>
    <rPh sb="336" eb="338">
      <t>フッコウ</t>
    </rPh>
    <rPh sb="338" eb="340">
      <t>ジギョウ</t>
    </rPh>
    <rPh sb="341" eb="343">
      <t>タガク</t>
    </rPh>
    <rPh sb="344" eb="346">
      <t>チョウサイ</t>
    </rPh>
    <rPh sb="347" eb="349">
      <t>ハッコウ</t>
    </rPh>
    <rPh sb="357" eb="359">
      <t>ショウライ</t>
    </rPh>
    <rPh sb="359" eb="361">
      <t>フタン</t>
    </rPh>
    <rPh sb="361" eb="363">
      <t>ヒリツ</t>
    </rPh>
    <rPh sb="364" eb="366">
      <t>ジッシツ</t>
    </rPh>
    <rPh sb="366" eb="369">
      <t>コウサイヒ</t>
    </rPh>
    <rPh sb="369" eb="371">
      <t>ヒリツ</t>
    </rPh>
    <rPh sb="375" eb="377">
      <t>ヒリツ</t>
    </rPh>
    <rPh sb="378" eb="380">
      <t>ジョウショウ</t>
    </rPh>
    <rPh sb="387" eb="389">
      <t>ヨソウ</t>
    </rPh>
    <rPh sb="397" eb="399">
      <t>ジム</t>
    </rPh>
    <rPh sb="399" eb="401">
      <t>ジギョウ</t>
    </rPh>
    <rPh sb="402" eb="404">
      <t>シュンベツ</t>
    </rPh>
    <rPh sb="405" eb="406">
      <t>オコナ</t>
    </rPh>
    <rPh sb="407" eb="409">
      <t>コウサイ</t>
    </rPh>
    <rPh sb="409" eb="410">
      <t>ヒ</t>
    </rPh>
    <rPh sb="411" eb="414">
      <t>テキセイカ</t>
    </rPh>
    <rPh sb="415" eb="416">
      <t>ハカ</t>
    </rPh>
    <rPh sb="421" eb="423">
      <t>ザイゲン</t>
    </rPh>
    <rPh sb="423" eb="425">
      <t>カクホ</t>
    </rPh>
    <rPh sb="426" eb="42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</si>
</sst>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40510</c:v>
                </c:pt>
                <c:pt idx="1">
                  <c:v>64894</c:v>
                </c:pt>
                <c:pt idx="2">
                  <c:v>65308</c:v>
                </c:pt>
                <c:pt idx="3">
                  <c:v>49334</c:v>
                </c:pt>
                <c:pt idx="4">
                  <c:v>35454</c:v>
                </c:pt>
              </c:numCache>
            </c:numRef>
          </c:val>
          <c:smooth val="0"/>
        </c:ser>
        <c:dLbls>
          <c:showLegendKey val="0"/>
          <c:showVal val="0"/>
          <c:showCatName val="0"/>
          <c:showSerName val="0"/>
          <c:showPercent val="0"/>
          <c:showBubbleSize val="0"/>
        </c:dLbls>
        <c:marker val="1"/>
        <c:smooth val="0"/>
        <c:axId val="337493760"/>
        <c:axId val="187413304"/>
      </c:lineChart>
      <c:catAx>
        <c:axId val="337493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413304"/>
        <c:crosses val="autoZero"/>
        <c:auto val="1"/>
        <c:lblAlgn val="ctr"/>
        <c:lblOffset val="100"/>
        <c:tickLblSkip val="1"/>
        <c:tickMarkSkip val="1"/>
        <c:noMultiLvlLbl val="0"/>
      </c:catAx>
      <c:valAx>
        <c:axId val="1874133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493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0.31</c:v>
                </c:pt>
                <c:pt idx="1">
                  <c:v>4.41</c:v>
                </c:pt>
                <c:pt idx="2">
                  <c:v>7.44</c:v>
                </c:pt>
                <c:pt idx="3">
                  <c:v>5</c:v>
                </c:pt>
                <c:pt idx="4">
                  <c:v>4.32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16.27</c:v>
                </c:pt>
                <c:pt idx="1">
                  <c:v>16.27</c:v>
                </c:pt>
                <c:pt idx="2">
                  <c:v>16.12</c:v>
                </c:pt>
                <c:pt idx="3">
                  <c:v>16.25</c:v>
                </c:pt>
                <c:pt idx="4">
                  <c:v>15.83</c:v>
                </c:pt>
              </c:numCache>
            </c:numRef>
          </c:val>
        </c:ser>
        <c:dLbls>
          <c:showLegendKey val="0"/>
          <c:showVal val="0"/>
          <c:showCatName val="0"/>
          <c:showSerName val="0"/>
          <c:showPercent val="0"/>
          <c:showBubbleSize val="0"/>
        </c:dLbls>
        <c:gapWidth val="250"/>
        <c:overlap val="100"/>
        <c:axId val="119448240"/>
        <c:axId val="333467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-4.96</c:v>
                </c:pt>
                <c:pt idx="1">
                  <c:v>4.1100000000000003</c:v>
                </c:pt>
                <c:pt idx="2">
                  <c:v>3.1</c:v>
                </c:pt>
                <c:pt idx="3">
                  <c:v>-2.4500000000000002</c:v>
                </c:pt>
                <c:pt idx="4">
                  <c:v>-0.52</c:v>
                </c:pt>
              </c:numCache>
            </c:numRef>
          </c:val>
          <c:smooth val="0"/>
        </c:ser>
        <c:dLbls>
          <c:showLegendKey val="0"/>
          <c:showVal val="0"/>
          <c:showCatName val="0"/>
          <c:showSerName val="0"/>
          <c:showPercent val="0"/>
          <c:showBubbleSize val="0"/>
        </c:dLbls>
        <c:marker val="1"/>
        <c:smooth val="0"/>
        <c:axId val="119448240"/>
        <c:axId val="333467624"/>
      </c:lineChart>
      <c:catAx>
        <c:axId val="11944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3467624"/>
        <c:crosses val="autoZero"/>
        <c:auto val="1"/>
        <c:lblAlgn val="ctr"/>
        <c:lblOffset val="100"/>
        <c:tickLblSkip val="1"/>
        <c:tickMarkSkip val="1"/>
        <c:noMultiLvlLbl val="0"/>
      </c:catAx>
      <c:valAx>
        <c:axId val="333467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4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益城町農業集落排水事業特別会計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0.06</c:v>
                </c:pt>
              </c:numCache>
            </c:numRef>
          </c:val>
        </c:ser>
        <c:ser>
          <c:idx val="4"/>
          <c:order val="4"/>
          <c:tx>
            <c:strRef>
              <c:f>データシート!$A$31</c:f>
              <c:strCache>
                <c:ptCount val="1"/>
                <c:pt idx="0">
                  <c:v>益城町後期高齢者医療特別会計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0.19</c:v>
                </c:pt>
                <c:pt idx="4">
                  <c:v>#N/A</c:v>
                </c:pt>
                <c:pt idx="5">
                  <c:v>0.16</c:v>
                </c:pt>
                <c:pt idx="6">
                  <c:v>#N/A</c:v>
                </c:pt>
                <c:pt idx="7">
                  <c:v>0.18</c:v>
                </c:pt>
                <c:pt idx="8">
                  <c:v>#N/A</c:v>
                </c:pt>
                <c:pt idx="9">
                  <c:v>0.18</c:v>
                </c:pt>
              </c:numCache>
            </c:numRef>
          </c:val>
        </c:ser>
        <c:ser>
          <c:idx val="5"/>
          <c:order val="5"/>
          <c:tx>
            <c:strRef>
              <c:f>データシート!$A$32</c:f>
              <c:strCache>
                <c:ptCount val="1"/>
                <c:pt idx="0">
                  <c:v>益城町公共下水道特別会計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0.26</c:v>
                </c:pt>
                <c:pt idx="2">
                  <c:v>#N/A</c:v>
                </c:pt>
                <c:pt idx="3">
                  <c:v>0.43</c:v>
                </c:pt>
                <c:pt idx="4">
                  <c:v>#N/A</c:v>
                </c:pt>
                <c:pt idx="5">
                  <c:v>0.28999999999999998</c:v>
                </c:pt>
                <c:pt idx="6">
                  <c:v>#N/A</c:v>
                </c:pt>
                <c:pt idx="7">
                  <c:v>0.23</c:v>
                </c:pt>
                <c:pt idx="8">
                  <c:v>#N/A</c:v>
                </c:pt>
                <c:pt idx="9">
                  <c:v>0.3</c:v>
                </c:pt>
              </c:numCache>
            </c:numRef>
          </c:val>
        </c:ser>
        <c:ser>
          <c:idx val="6"/>
          <c:order val="6"/>
          <c:tx>
            <c:strRef>
              <c:f>データシート!$A$33</c:f>
              <c:strCache>
                <c:ptCount val="1"/>
                <c:pt idx="0">
                  <c:v>益城町介護保険特別会計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1.63</c:v>
                </c:pt>
                <c:pt idx="2">
                  <c:v>#N/A</c:v>
                </c:pt>
                <c:pt idx="3">
                  <c:v>2.65</c:v>
                </c:pt>
                <c:pt idx="4">
                  <c:v>#N/A</c:v>
                </c:pt>
                <c:pt idx="5">
                  <c:v>1.56</c:v>
                </c:pt>
                <c:pt idx="6">
                  <c:v>#N/A</c:v>
                </c:pt>
                <c:pt idx="7">
                  <c:v>0.84</c:v>
                </c:pt>
                <c:pt idx="8">
                  <c:v>#N/A</c:v>
                </c:pt>
                <c:pt idx="9">
                  <c:v>0.69</c:v>
                </c:pt>
              </c:numCache>
            </c:numRef>
          </c:val>
        </c:ser>
        <c:ser>
          <c:idx val="7"/>
          <c:order val="7"/>
          <c:tx>
            <c:strRef>
              <c:f>データシート!$A$34</c:f>
              <c:strCache>
                <c:ptCount val="1"/>
                <c:pt idx="0">
                  <c:v>益城町国民健康保険特別会計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5.71</c:v>
                </c:pt>
                <c:pt idx="2">
                  <c:v>#N/A</c:v>
                </c:pt>
                <c:pt idx="3">
                  <c:v>4.54</c:v>
                </c:pt>
                <c:pt idx="4">
                  <c:v>#N/A</c:v>
                </c:pt>
                <c:pt idx="5">
                  <c:v>3.81</c:v>
                </c:pt>
                <c:pt idx="6">
                  <c:v>#N/A</c:v>
                </c:pt>
                <c:pt idx="7">
                  <c:v>1.48</c:v>
                </c:pt>
                <c:pt idx="8">
                  <c:v>#N/A</c:v>
                </c:pt>
                <c:pt idx="9">
                  <c:v>2.48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4.83</c:v>
                </c:pt>
                <c:pt idx="2">
                  <c:v>#N/A</c:v>
                </c:pt>
                <c:pt idx="3">
                  <c:v>4.41</c:v>
                </c:pt>
                <c:pt idx="4">
                  <c:v>#N/A</c:v>
                </c:pt>
                <c:pt idx="5">
                  <c:v>7.43</c:v>
                </c:pt>
                <c:pt idx="6">
                  <c:v>#N/A</c:v>
                </c:pt>
                <c:pt idx="7">
                  <c:v>5</c:v>
                </c:pt>
                <c:pt idx="8">
                  <c:v>#N/A</c:v>
                </c:pt>
                <c:pt idx="9">
                  <c:v>4.3099999999999996</c:v>
                </c:pt>
              </c:numCache>
            </c:numRef>
          </c:val>
        </c:ser>
        <c:ser>
          <c:idx val="9"/>
          <c:order val="9"/>
          <c:tx>
            <c:strRef>
              <c:f>データシート!$A$36</c:f>
              <c:strCache>
                <c:ptCount val="1"/>
                <c:pt idx="0">
                  <c:v>益城町水道事業会計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8.1999999999999993</c:v>
                </c:pt>
                <c:pt idx="2">
                  <c:v>#N/A</c:v>
                </c:pt>
                <c:pt idx="3">
                  <c:v>7.78</c:v>
                </c:pt>
                <c:pt idx="4">
                  <c:v>#N/A</c:v>
                </c:pt>
                <c:pt idx="5">
                  <c:v>8.08</c:v>
                </c:pt>
                <c:pt idx="6">
                  <c:v>#N/A</c:v>
                </c:pt>
                <c:pt idx="7">
                  <c:v>9.89</c:v>
                </c:pt>
                <c:pt idx="8">
                  <c:v>#N/A</c:v>
                </c:pt>
                <c:pt idx="9">
                  <c:v>9.48</c:v>
                </c:pt>
              </c:numCache>
            </c:numRef>
          </c:val>
        </c:ser>
        <c:dLbls>
          <c:showLegendKey val="0"/>
          <c:showVal val="0"/>
          <c:showCatName val="0"/>
          <c:showSerName val="0"/>
          <c:showPercent val="0"/>
          <c:showBubbleSize val="0"/>
        </c:dLbls>
        <c:gapWidth val="150"/>
        <c:overlap val="100"/>
        <c:axId val="185781904"/>
        <c:axId val="187330648"/>
      </c:barChart>
      <c:catAx>
        <c:axId val="18578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330648"/>
        <c:crosses val="autoZero"/>
        <c:auto val="1"/>
        <c:lblAlgn val="ctr"/>
        <c:lblOffset val="100"/>
        <c:tickLblSkip val="1"/>
        <c:tickMarkSkip val="1"/>
        <c:noMultiLvlLbl val="0"/>
      </c:catAx>
      <c:valAx>
        <c:axId val="187330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78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838</c:v>
                </c:pt>
                <c:pt idx="5">
                  <c:v>868</c:v>
                </c:pt>
                <c:pt idx="8">
                  <c:v>879</c:v>
                </c:pt>
                <c:pt idx="11">
                  <c:v>929</c:v>
                </c:pt>
                <c:pt idx="14">
                  <c:v>917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3</c:v>
                </c:pt>
                <c:pt idx="6">
                  <c:v>20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8</c:v>
                </c:pt>
                <c:pt idx="6">
                  <c:v>7</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481</c:v>
                </c:pt>
                <c:pt idx="3">
                  <c:v>455</c:v>
                </c:pt>
                <c:pt idx="6">
                  <c:v>495</c:v>
                </c:pt>
                <c:pt idx="9">
                  <c:v>455</c:v>
                </c:pt>
                <c:pt idx="12">
                  <c:v>501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792</c:v>
                </c:pt>
                <c:pt idx="3">
                  <c:v>781</c:v>
                </c:pt>
                <c:pt idx="6">
                  <c:v>740</c:v>
                </c:pt>
                <c:pt idx="9">
                  <c:v>822</c:v>
                </c:pt>
                <c:pt idx="12">
                  <c:v>854</c:v>
                </c:pt>
              </c:numCache>
            </c:numRef>
          </c:val>
        </c:ser>
        <c:dLbls>
          <c:showLegendKey val="0"/>
          <c:showVal val="0"/>
          <c:showCatName val="0"/>
          <c:showSerName val="0"/>
          <c:showPercent val="0"/>
          <c:showBubbleSize val="0"/>
        </c:dLbls>
        <c:gapWidth val="100"/>
        <c:overlap val="100"/>
        <c:axId val="333548496"/>
        <c:axId val="333548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455</c:v>
                </c:pt>
                <c:pt idx="2">
                  <c:v>#N/A</c:v>
                </c:pt>
                <c:pt idx="3">
                  <c:v>#N/A</c:v>
                </c:pt>
                <c:pt idx="4">
                  <c:v>379</c:v>
                </c:pt>
                <c:pt idx="5">
                  <c:v>#N/A</c:v>
                </c:pt>
                <c:pt idx="6">
                  <c:v>#N/A</c:v>
                </c:pt>
                <c:pt idx="7">
                  <c:v>383</c:v>
                </c:pt>
                <c:pt idx="8">
                  <c:v>#N/A</c:v>
                </c:pt>
                <c:pt idx="9">
                  <c:v>#N/A</c:v>
                </c:pt>
                <c:pt idx="10">
                  <c:v>348</c:v>
                </c:pt>
                <c:pt idx="11">
                  <c:v>#N/A</c:v>
                </c:pt>
                <c:pt idx="12">
                  <c:v>#N/A</c:v>
                </c:pt>
                <c:pt idx="13">
                  <c:v>438</c:v>
                </c:pt>
                <c:pt idx="14">
                  <c:v>#N/A</c:v>
                </c:pt>
              </c:numCache>
            </c:numRef>
          </c:val>
          <c:smooth val="0"/>
        </c:ser>
        <c:dLbls>
          <c:showLegendKey val="0"/>
          <c:showVal val="0"/>
          <c:showCatName val="0"/>
          <c:showSerName val="0"/>
          <c:showPercent val="0"/>
          <c:showBubbleSize val="0"/>
        </c:dLbls>
        <c:marker val="1"/>
        <c:smooth val="0"/>
        <c:axId val="333548496"/>
        <c:axId val="333548888"/>
      </c:lineChart>
      <c:catAx>
        <c:axId val="33354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548888"/>
        <c:crosses val="autoZero"/>
        <c:auto val="1"/>
        <c:lblAlgn val="ctr"/>
        <c:lblOffset val="100"/>
        <c:tickLblSkip val="1"/>
        <c:tickMarkSkip val="1"/>
        <c:noMultiLvlLbl val="0"/>
      </c:catAx>
      <c:valAx>
        <c:axId val="333548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54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11076</c:v>
                </c:pt>
                <c:pt idx="5">
                  <c:v>11196</c:v>
                </c:pt>
                <c:pt idx="8">
                  <c:v>11361</c:v>
                </c:pt>
                <c:pt idx="11">
                  <c:v>11285</c:v>
                </c:pt>
                <c:pt idx="14">
                  <c:v>11250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238</c:v>
                </c:pt>
                <c:pt idx="5">
                  <c:v>212</c:v>
                </c:pt>
                <c:pt idx="8">
                  <c:v>218</c:v>
                </c:pt>
                <c:pt idx="11">
                  <c:v>241</c:v>
                </c:pt>
                <c:pt idx="14">
                  <c:v>199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4383</c:v>
                </c:pt>
                <c:pt idx="5">
                  <c:v>3902</c:v>
                </c:pt>
                <c:pt idx="8">
                  <c:v>4046</c:v>
                </c:pt>
                <c:pt idx="11">
                  <c:v>4020</c:v>
                </c:pt>
                <c:pt idx="14">
                  <c:v>4049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1138</c:v>
                </c:pt>
                <c:pt idx="3">
                  <c:v>1228</c:v>
                </c:pt>
                <c:pt idx="6">
                  <c:v>1047</c:v>
                </c:pt>
                <c:pt idx="9">
                  <c:v>811</c:v>
                </c:pt>
                <c:pt idx="12">
                  <c:v>718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90</c:v>
                </c:pt>
                <c:pt idx="3">
                  <c:v>79</c:v>
                </c:pt>
                <c:pt idx="6">
                  <c:v>164</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7114</c:v>
                </c:pt>
                <c:pt idx="3">
                  <c:v>6593</c:v>
                </c:pt>
                <c:pt idx="6">
                  <c:v>6318</c:v>
                </c:pt>
                <c:pt idx="9">
                  <c:v>5949</c:v>
                </c:pt>
                <c:pt idx="12">
                  <c:v>5789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8498</c:v>
                </c:pt>
                <c:pt idx="3">
                  <c:v>8974</c:v>
                </c:pt>
                <c:pt idx="6">
                  <c:v>9366</c:v>
                </c:pt>
                <c:pt idx="9">
                  <c:v>9638</c:v>
                </c:pt>
                <c:pt idx="12">
                  <c:v>9839</c:v>
                </c:pt>
              </c:numCache>
            </c:numRef>
          </c:val>
        </c:ser>
        <c:dLbls>
          <c:showLegendKey val="0"/>
          <c:showVal val="0"/>
          <c:showCatName val="0"/>
          <c:showSerName val="0"/>
          <c:showPercent val="0"/>
          <c:showBubbleSize val="0"/>
        </c:dLbls>
        <c:gapWidth val="100"/>
        <c:overlap val="100"/>
        <c:axId val="333551240"/>
        <c:axId val="333551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1143</c:v>
                </c:pt>
                <c:pt idx="2">
                  <c:v>#N/A</c:v>
                </c:pt>
                <c:pt idx="3">
                  <c:v>#N/A</c:v>
                </c:pt>
                <c:pt idx="4">
                  <c:v>1564</c:v>
                </c:pt>
                <c:pt idx="5">
                  <c:v>#N/A</c:v>
                </c:pt>
                <c:pt idx="6">
                  <c:v>#N/A</c:v>
                </c:pt>
                <c:pt idx="7">
                  <c:v>1270</c:v>
                </c:pt>
                <c:pt idx="8">
                  <c:v>#N/A</c:v>
                </c:pt>
                <c:pt idx="9">
                  <c:v>#N/A</c:v>
                </c:pt>
                <c:pt idx="10">
                  <c:v>853</c:v>
                </c:pt>
                <c:pt idx="11">
                  <c:v>#N/A</c:v>
                </c:pt>
                <c:pt idx="12">
                  <c:v>#N/A</c:v>
                </c:pt>
                <c:pt idx="13">
                  <c:v>849</c:v>
                </c:pt>
                <c:pt idx="14">
                  <c:v>#N/A</c:v>
                </c:pt>
              </c:numCache>
            </c:numRef>
          </c:val>
          <c:smooth val="0"/>
        </c:ser>
        <c:dLbls>
          <c:showLegendKey val="0"/>
          <c:showVal val="0"/>
          <c:showCatName val="0"/>
          <c:showSerName val="0"/>
          <c:showPercent val="0"/>
          <c:showBubbleSize val="0"/>
        </c:dLbls>
        <c:marker val="1"/>
        <c:smooth val="0"/>
        <c:axId val="333551240"/>
        <c:axId val="333551632"/>
      </c:lineChart>
      <c:catAx>
        <c:axId val="33355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3551632"/>
        <c:crosses val="autoZero"/>
        <c:auto val="1"/>
        <c:lblAlgn val="ctr"/>
        <c:lblOffset val="100"/>
        <c:tickLblSkip val="1"/>
        <c:tickMarkSkip val="1"/>
        <c:noMultiLvlLbl val="0"/>
      </c:catAx>
      <c:valAx>
        <c:axId val="33355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55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{D9EC23CF-74BB-4C33-8541-3F46490088BC}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{EBF6A4C6-E35C-4B0D-BCC7-97EB0DFDFE13}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{92D49037-5F20-485B-B393-B98876866A77}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{8EDFC80E-6512-4ADC-B23D-2566DE49302E}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{7CE4BED9-408B-4E02-941B-EF4091263012}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{243FAB0D-6ACD-4E65-A62D-B213398E42E1}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{6C016EFF-DDEE-4612-8400-565ED1B25AF4}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{50C17A86-9C62-4228-931C-C72D360CCEC6}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{A408BEC5-CF22-46A9-AC35-3251EEC93D3C}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{EB82A5AE-EB8D-4EE8-AF45-B94F19BA20F2}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46336104"/>
        <c:axId val="346336496"/>
      </c:scatterChart>
      <c:valAx>
        <c:axId val="346336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6336496"/>
        <c:crosses val="autoZero"/>
        <c:crossBetween val="midCat"/>
      </c:valAx>
      <c:valAx>
        <c:axId val="346336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6336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{858605C9-7689-4C2E-84E8-AC87BDFFC37D}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{E2425477-091F-48D1-8BB3-B9753E3088C7}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{6E4D390C-D8BE-44B5-BF6E-3B54B71A5FA7}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{4901032B-51C8-4547-93D3-5369CC7A7D8F}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{BC592C65-F860-4D3D-B3FE-E05D1521DA53}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7.4</c:v>
                </c:pt>
                <c:pt idx="2">
                  <c:v>6.7</c:v>
                </c:pt>
                <c:pt idx="3">
                  <c:v>6.1</c:v>
                </c:pt>
                <c:pt idx="4">
                  <c:v>6.4</c:v>
                </c:pt>
              </c:numCache>
            </c:numRef>
          </c:xVal>
          <c:yVal>
            <c:numRef>
              <c:f>公会計指標分析・財政指標組合せ分析表!$K$73:$O$73</c:f>
              <c:numCache>
                <c:formatCode>#,##0.0;"▲ "#,##0.0</c:formatCode>
                <c:ptCount val="5"/>
                <c:pt idx="0">
                  <c:v>18.899999999999999</c:v>
                </c:pt>
                <c:pt idx="1">
                  <c:v>26</c:v>
                </c:pt>
                <c:pt idx="2">
                  <c:v>20.9</c:v>
                </c:pt>
                <c:pt idx="3">
                  <c:v>14.2</c:v>
                </c:pt>
                <c:pt idx="4">
                  <c:v>13.7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{1D259224-46F9-46E2-9102-ECA876774CB4}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{4608853C-99DA-4439-83E2-927CE1D548A4}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{0A7992D0-6A8C-4524-813D-9D16BE0E6923}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{0D521E09-E685-4194-A1A5-FC34FA3512C1}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{F2FC35A6-9C37-45C5-BB05-3D63D322A2BC}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346335712"/>
        <c:axId val="346337280"/>
      </c:scatterChart>
      <c:valAx>
        <c:axId val="346335712"/>
        <c:scaling>
          <c:orientation val="minMax"/>
          <c:max val="10.5"/>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6337280"/>
        <c:crosses val="autoZero"/>
        <c:crossBetween val="midCat"/>
      </c:valAx>
      <c:valAx>
        <c:axId val="346337280"/>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6335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34,581
34,503
65.68
11,206,764
10,893,248
304,572
7,050,347
9,838,960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る個人・法人町民税の伸び悩みなどから０．５６と横ばい状態にあり、全国・熊本平均は上回っているものの類似団体平均を大きく下回っている。定住促進等により人口が微増で町民税も増加傾向にあったものの、熊本地震の影響により人口が減少し個人・法人町民税も大きく落ち込み、財政力指数の低下が予想される。今後は、復興計画に掲げた事業に取り組み、減少した人口を回復させ、財源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81845</xdr:rowOff>
    </xdr:to>
    <xdr:cxnSp macro="">
      <xdr:nvCxnSpPr>
        <xdr:cNvPr id="68" name="直線コネクタ 67"/>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81845</xdr:rowOff>
    </xdr:to>
    <xdr:cxnSp macro="">
      <xdr:nvCxnSpPr>
        <xdr:cNvPr id="71" name="直線コネクタ 70"/>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81845</xdr:rowOff>
    </xdr:to>
    <xdr:cxnSp macro="">
      <xdr:nvCxnSpPr>
        <xdr:cNvPr id="77" name="直線コネクタ 76"/>
        <xdr:cNvCxnSpPr/>
      </xdr:nvCxnSpPr>
      <xdr:spPr>
        <a:xfrm>
          <a:off x="1447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7" name="円/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9" name="円/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1" name="円/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31045</xdr:rowOff>
    </xdr:from>
    <xdr:to>
      <xdr:col>3</xdr:col>
      <xdr:colOff>330200</xdr:colOff>
      <xdr:row>43</xdr:row>
      <xdr:rowOff>132645</xdr:rowOff>
    </xdr:to>
    <xdr:sp macro="" textlink="">
      <xdr:nvSpPr>
        <xdr:cNvPr id="93" name="円/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等は、各種予防接種実施件数の増加による物件費の増、私立保育所等への補助費の増、特別会計への繰出金の増などにより増加しているものの、経常一般財源等の町税や地方交付税等が増加したため、前年度より２．０ポイント改善している。今後も事務事業の点検・見直しを進め、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123952</xdr:rowOff>
    </xdr:from>
    <xdr:to>
      <xdr:col>7</xdr:col>
      <xdr:colOff>152400</xdr:colOff>
      <xdr:row>64</xdr:row>
      <xdr:rowOff>49022</xdr:rowOff>
    </xdr:to>
    <xdr:cxnSp macro="">
      <xdr:nvCxnSpPr>
        <xdr:cNvPr id="129" name="直線コネクタ 128"/>
        <xdr:cNvCxnSpPr/>
      </xdr:nvCxnSpPr>
      <xdr:spPr>
        <a:xfrm flipV="1">
          <a:off x="4114800" y="1092530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64</xdr:row>
      <xdr:rowOff>49022</xdr:rowOff>
    </xdr:to>
    <xdr:cxnSp macro="">
      <xdr:nvCxnSpPr>
        <xdr:cNvPr id="132" name="直線コネクタ 131"/>
        <xdr:cNvCxnSpPr/>
      </xdr:nvCxnSpPr>
      <xdr:spPr>
        <a:xfrm>
          <a:off x="3225800" y="1072261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116840</xdr:rowOff>
    </xdr:to>
    <xdr:cxnSp macro="">
      <xdr:nvCxnSpPr>
        <xdr:cNvPr id="135" name="直線コネクタ 134"/>
        <xdr:cNvCxnSpPr/>
      </xdr:nvCxnSpPr>
      <xdr:spPr>
        <a:xfrm flipV="1">
          <a:off x="2336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116840</xdr:rowOff>
    </xdr:to>
    <xdr:cxnSp macro="">
      <xdr:nvCxnSpPr>
        <xdr:cNvPr id="138" name="直線コネクタ 137"/>
        <xdr:cNvCxnSpPr/>
      </xdr:nvCxnSpPr>
      <xdr:spPr>
        <a:xfrm>
          <a:off x="1447800" y="1067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73152</xdr:rowOff>
    </xdr:from>
    <xdr:to>
      <xdr:col>7</xdr:col>
      <xdr:colOff>203200</xdr:colOff>
      <xdr:row>64</xdr:row>
      <xdr:rowOff>3302</xdr:rowOff>
    </xdr:to>
    <xdr:sp macro="" textlink="">
      <xdr:nvSpPr>
        <xdr:cNvPr id="148" name="円/楕円 147"/>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45229</xdr:rowOff>
    </xdr:from>
    <xdr:ext cx="762000" cy="259045"/>
    <xdr:sp macro="" textlink="">
      <xdr:nvSpPr>
        <xdr:cNvPr id="149"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0" name="円/楕円 149"/>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1" name="テキスト ボックス 150"/>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2" name="円/楕円 151"/>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3" name="テキスト ボックス 152"/>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4" name="円/楕円 153"/>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55" name="テキスト ボックス 154"/>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6" name="円/楕円 155"/>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57" name="テキスト ボックス 156"/>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より△２７，２７０円、類似団体平均より△１３，９２１円低く、類似団体９７団体中１９番目で良好な状態を維持している。これは、職員給与水準・職員数の抑制及びごみ処理業務やし尿処理業務を一部事務組合等で行っていることが挙げられる。今後も健全な財政運営を図るため、給与水準の適正化に努めるとともに、民間でも実施可能な部分については、指定管理者制度等の活用により、委託化を進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72084</xdr:rowOff>
    </xdr:from>
    <xdr:to>
      <xdr:col>7</xdr:col>
      <xdr:colOff>152400</xdr:colOff>
      <xdr:row>82</xdr:row>
      <xdr:rowOff>82459</xdr:rowOff>
    </xdr:to>
    <xdr:cxnSp macro="">
      <xdr:nvCxnSpPr>
        <xdr:cNvPr id="194" name="直線コネクタ 193"/>
        <xdr:cNvCxnSpPr/>
      </xdr:nvCxnSpPr>
      <xdr:spPr>
        <a:xfrm>
          <a:off x="4114800" y="14130984"/>
          <a:ext cx="8382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47712</xdr:rowOff>
    </xdr:from>
    <xdr:to>
      <xdr:col>6</xdr:col>
      <xdr:colOff>0</xdr:colOff>
      <xdr:row>82</xdr:row>
      <xdr:rowOff>72084</xdr:rowOff>
    </xdr:to>
    <xdr:cxnSp macro="">
      <xdr:nvCxnSpPr>
        <xdr:cNvPr id="197" name="直線コネクタ 196"/>
        <xdr:cNvCxnSpPr/>
      </xdr:nvCxnSpPr>
      <xdr:spPr>
        <a:xfrm>
          <a:off x="3225800" y="14106612"/>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47712</xdr:rowOff>
    </xdr:from>
    <xdr:to>
      <xdr:col>4</xdr:col>
      <xdr:colOff>482600</xdr:colOff>
      <xdr:row>82</xdr:row>
      <xdr:rowOff>57755</xdr:rowOff>
    </xdr:to>
    <xdr:cxnSp macro="">
      <xdr:nvCxnSpPr>
        <xdr:cNvPr id="200" name="直線コネクタ 199"/>
        <xdr:cNvCxnSpPr/>
      </xdr:nvCxnSpPr>
      <xdr:spPr>
        <a:xfrm flipV="1">
          <a:off x="2336800" y="14106612"/>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57755</xdr:rowOff>
    </xdr:from>
    <xdr:to>
      <xdr:col>3</xdr:col>
      <xdr:colOff>279400</xdr:colOff>
      <xdr:row>82</xdr:row>
      <xdr:rowOff>72165</xdr:rowOff>
    </xdr:to>
    <xdr:cxnSp macro="">
      <xdr:nvCxnSpPr>
        <xdr:cNvPr id="203" name="直線コネクタ 202"/>
        <xdr:cNvCxnSpPr/>
      </xdr:nvCxnSpPr>
      <xdr:spPr>
        <a:xfrm flipV="1">
          <a:off x="1447800" y="14116655"/>
          <a:ext cx="8890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31659</xdr:rowOff>
    </xdr:from>
    <xdr:to>
      <xdr:col>7</xdr:col>
      <xdr:colOff>203200</xdr:colOff>
      <xdr:row>82</xdr:row>
      <xdr:rowOff>133259</xdr:rowOff>
    </xdr:to>
    <xdr:sp macro="" textlink="">
      <xdr:nvSpPr>
        <xdr:cNvPr id="213" name="円/楕円 212"/>
        <xdr:cNvSpPr/>
      </xdr:nvSpPr>
      <xdr:spPr>
        <a:xfrm>
          <a:off x="4902200" y="1409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48186</xdr:rowOff>
    </xdr:from>
    <xdr:ext cx="762000" cy="259045"/>
    <xdr:sp macro="" textlink="">
      <xdr:nvSpPr>
        <xdr:cNvPr id="214" name="人件費・物件費等の状況該当値テキスト"/>
        <xdr:cNvSpPr txBox="1"/>
      </xdr:nvSpPr>
      <xdr:spPr>
        <a:xfrm>
          <a:off x="5041900" y="1393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21284</xdr:rowOff>
    </xdr:from>
    <xdr:to>
      <xdr:col>6</xdr:col>
      <xdr:colOff>50800</xdr:colOff>
      <xdr:row>82</xdr:row>
      <xdr:rowOff>122884</xdr:rowOff>
    </xdr:to>
    <xdr:sp macro="" textlink="">
      <xdr:nvSpPr>
        <xdr:cNvPr id="215" name="円/楕円 214"/>
        <xdr:cNvSpPr/>
      </xdr:nvSpPr>
      <xdr:spPr>
        <a:xfrm>
          <a:off x="4064000" y="140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133061</xdr:rowOff>
    </xdr:from>
    <xdr:ext cx="736600" cy="259045"/>
    <xdr:sp macro="" textlink="">
      <xdr:nvSpPr>
        <xdr:cNvPr id="216" name="テキスト ボックス 215"/>
        <xdr:cNvSpPr txBox="1"/>
      </xdr:nvSpPr>
      <xdr:spPr>
        <a:xfrm>
          <a:off x="3733800" y="1384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168362</xdr:rowOff>
    </xdr:from>
    <xdr:to>
      <xdr:col>4</xdr:col>
      <xdr:colOff>533400</xdr:colOff>
      <xdr:row>82</xdr:row>
      <xdr:rowOff>98512</xdr:rowOff>
    </xdr:to>
    <xdr:sp macro="" textlink="">
      <xdr:nvSpPr>
        <xdr:cNvPr id="217" name="円/楕円 216"/>
        <xdr:cNvSpPr/>
      </xdr:nvSpPr>
      <xdr:spPr>
        <a:xfrm>
          <a:off x="3175000" y="140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108689</xdr:rowOff>
    </xdr:from>
    <xdr:ext cx="762000" cy="259045"/>
    <xdr:sp macro="" textlink="">
      <xdr:nvSpPr>
        <xdr:cNvPr id="218" name="テキスト ボックス 217"/>
        <xdr:cNvSpPr txBox="1"/>
      </xdr:nvSpPr>
      <xdr:spPr>
        <a:xfrm>
          <a:off x="2844800" y="1382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6955</xdr:rowOff>
    </xdr:from>
    <xdr:to>
      <xdr:col>3</xdr:col>
      <xdr:colOff>330200</xdr:colOff>
      <xdr:row>82</xdr:row>
      <xdr:rowOff>108555</xdr:rowOff>
    </xdr:to>
    <xdr:sp macro="" textlink="">
      <xdr:nvSpPr>
        <xdr:cNvPr id="219" name="円/楕円 218"/>
        <xdr:cNvSpPr/>
      </xdr:nvSpPr>
      <xdr:spPr>
        <a:xfrm>
          <a:off x="2286000" y="140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118732</xdr:rowOff>
    </xdr:from>
    <xdr:ext cx="762000" cy="259045"/>
    <xdr:sp macro="" textlink="">
      <xdr:nvSpPr>
        <xdr:cNvPr id="220" name="テキスト ボックス 219"/>
        <xdr:cNvSpPr txBox="1"/>
      </xdr:nvSpPr>
      <xdr:spPr>
        <a:xfrm>
          <a:off x="1955800" y="1383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21365</xdr:rowOff>
    </xdr:from>
    <xdr:to>
      <xdr:col>2</xdr:col>
      <xdr:colOff>127000</xdr:colOff>
      <xdr:row>82</xdr:row>
      <xdr:rowOff>122965</xdr:rowOff>
    </xdr:to>
    <xdr:sp macro="" textlink="">
      <xdr:nvSpPr>
        <xdr:cNvPr id="221" name="円/楕円 220"/>
        <xdr:cNvSpPr/>
      </xdr:nvSpPr>
      <xdr:spPr>
        <a:xfrm>
          <a:off x="1397000" y="140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133142</xdr:rowOff>
    </xdr:from>
    <xdr:ext cx="762000" cy="259045"/>
    <xdr:sp macro="" textlink="">
      <xdr:nvSpPr>
        <xdr:cNvPr id="222" name="テキスト ボックス 221"/>
        <xdr:cNvSpPr txBox="1"/>
      </xdr:nvSpPr>
      <xdr:spPr>
        <a:xfrm>
          <a:off x="1066800" y="1384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３及びＨ２４で１００を超えているのは、国家公務員の減額支給措置が行われ、７．８％減額した給与と比較したもので、給与減額がなかったと仮定した場合、９４．８（Ｈ２３）９４．４（Ｈ２４）となっており、９５程度を維持してる。また、類似団体平均を０．７下回っており、適正な給与水準を維持しているものと思われる。今後も、級別職務分類表や各種手当の点検を行う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84</xdr:row>
      <xdr:rowOff>88295</xdr:rowOff>
    </xdr:to>
    <xdr:cxnSp macro="">
      <xdr:nvCxnSpPr>
        <xdr:cNvPr id="258" name="直線コネクタ 257"/>
        <xdr:cNvCxnSpPr/>
      </xdr:nvCxnSpPr>
      <xdr:spPr>
        <a:xfrm>
          <a:off x="16179800" y="1431773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87388</xdr:rowOff>
    </xdr:to>
    <xdr:cxnSp macro="">
      <xdr:nvCxnSpPr>
        <xdr:cNvPr id="261" name="直線コネクタ 260"/>
        <xdr:cNvCxnSpPr/>
      </xdr:nvCxnSpPr>
      <xdr:spPr>
        <a:xfrm>
          <a:off x="15290800" y="142373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88</xdr:row>
      <xdr:rowOff>68943</xdr:rowOff>
    </xdr:to>
    <xdr:cxnSp macro="">
      <xdr:nvCxnSpPr>
        <xdr:cNvPr id="264" name="直線コネクタ 263"/>
        <xdr:cNvCxnSpPr/>
      </xdr:nvCxnSpPr>
      <xdr:spPr>
        <a:xfrm flipV="1">
          <a:off x="14401800" y="14237305"/>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68943</xdr:rowOff>
    </xdr:from>
    <xdr:to>
      <xdr:col>21</xdr:col>
      <xdr:colOff>0</xdr:colOff>
      <xdr:row>88</xdr:row>
      <xdr:rowOff>103414</xdr:rowOff>
    </xdr:to>
    <xdr:cxnSp macro="">
      <xdr:nvCxnSpPr>
        <xdr:cNvPr id="267" name="直線コネクタ 266"/>
        <xdr:cNvCxnSpPr/>
      </xdr:nvCxnSpPr>
      <xdr:spPr>
        <a:xfrm flipV="1">
          <a:off x="13512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7" name="円/楕円 276"/>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8"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9" name="円/楕円 278"/>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80" name="テキスト ボックス 279"/>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81" name="円/楕円 280"/>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82" name="テキスト ボックス 281"/>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18143</xdr:rowOff>
    </xdr:from>
    <xdr:to>
      <xdr:col>21</xdr:col>
      <xdr:colOff>50800</xdr:colOff>
      <xdr:row>88</xdr:row>
      <xdr:rowOff>119743</xdr:rowOff>
    </xdr:to>
    <xdr:sp macro="" textlink="">
      <xdr:nvSpPr>
        <xdr:cNvPr id="283" name="円/楕円 282"/>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84" name="テキスト ボックス 283"/>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5" name="円/楕円 284"/>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6" name="テキスト ボックス 285"/>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技能労務職員の退職者不補充、養護老人ホーム民間売却（Ｈ</a:t>
          </a:r>
          <a:r>
            <a:rPr kumimoji="1" lang="en-US" altLang="ja-JP" sz="1300">
              <a:latin typeface="ＭＳ Ｐゴシック"/>
            </a:rPr>
            <a:t>26</a:t>
          </a:r>
          <a:r>
            <a:rPr kumimoji="1" lang="ja-JP" altLang="en-US" sz="1300">
              <a:latin typeface="ＭＳ Ｐゴシック"/>
            </a:rPr>
            <a:t>）、体育施設等の指定管理者制度導入（Ｈ</a:t>
          </a:r>
          <a:r>
            <a:rPr kumimoji="1" lang="en-US" altLang="ja-JP" sz="1300">
              <a:latin typeface="ＭＳ Ｐゴシック"/>
            </a:rPr>
            <a:t>27</a:t>
          </a:r>
          <a:r>
            <a:rPr kumimoji="1" lang="ja-JP" altLang="en-US" sz="1300">
              <a:latin typeface="ＭＳ Ｐゴシック"/>
            </a:rPr>
            <a:t>）、ごみ処理業務等を一部事務組合で運営し職員数の抑制に努めている。しかし、前年度から０．２５人増加している状況にある。今後も学校給食センターをはじめ民間でも実施可能な部分については、委託化を進め職員数の抑制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30571</xdr:rowOff>
    </xdr:from>
    <xdr:to>
      <xdr:col>24</xdr:col>
      <xdr:colOff>558800</xdr:colOff>
      <xdr:row>60</xdr:row>
      <xdr:rowOff>73660</xdr:rowOff>
    </xdr:to>
    <xdr:cxnSp macro="">
      <xdr:nvCxnSpPr>
        <xdr:cNvPr id="323" name="直線コネクタ 322"/>
        <xdr:cNvCxnSpPr/>
      </xdr:nvCxnSpPr>
      <xdr:spPr>
        <a:xfrm>
          <a:off x="16179800" y="10317571"/>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30571</xdr:rowOff>
    </xdr:from>
    <xdr:to>
      <xdr:col>23</xdr:col>
      <xdr:colOff>406400</xdr:colOff>
      <xdr:row>60</xdr:row>
      <xdr:rowOff>65042</xdr:rowOff>
    </xdr:to>
    <xdr:cxnSp macro="">
      <xdr:nvCxnSpPr>
        <xdr:cNvPr id="326" name="直線コネクタ 325"/>
        <xdr:cNvCxnSpPr/>
      </xdr:nvCxnSpPr>
      <xdr:spPr>
        <a:xfrm flipV="1">
          <a:off x="15290800" y="1031757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65042</xdr:rowOff>
    </xdr:from>
    <xdr:to>
      <xdr:col>22</xdr:col>
      <xdr:colOff>203200</xdr:colOff>
      <xdr:row>60</xdr:row>
      <xdr:rowOff>78831</xdr:rowOff>
    </xdr:to>
    <xdr:cxnSp macro="">
      <xdr:nvCxnSpPr>
        <xdr:cNvPr id="329" name="直線コネクタ 328"/>
        <xdr:cNvCxnSpPr/>
      </xdr:nvCxnSpPr>
      <xdr:spPr>
        <a:xfrm flipV="1">
          <a:off x="14401800" y="1035204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75384</xdr:rowOff>
    </xdr:from>
    <xdr:to>
      <xdr:col>21</xdr:col>
      <xdr:colOff>0</xdr:colOff>
      <xdr:row>60</xdr:row>
      <xdr:rowOff>78831</xdr:rowOff>
    </xdr:to>
    <xdr:cxnSp macro="">
      <xdr:nvCxnSpPr>
        <xdr:cNvPr id="332" name="直線コネクタ 331"/>
        <xdr:cNvCxnSpPr/>
      </xdr:nvCxnSpPr>
      <xdr:spPr>
        <a:xfrm>
          <a:off x="13512800" y="103623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42" name="円/楕円 341"/>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166387</xdr:rowOff>
    </xdr:from>
    <xdr:ext cx="762000" cy="259045"/>
    <xdr:sp macro="" textlink="">
      <xdr:nvSpPr>
        <xdr:cNvPr id="343" name="定員管理の状況該当値テキスト"/>
        <xdr:cNvSpPr txBox="1"/>
      </xdr:nvSpPr>
      <xdr:spPr>
        <a:xfrm>
          <a:off x="17106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151221</xdr:rowOff>
    </xdr:from>
    <xdr:to>
      <xdr:col>23</xdr:col>
      <xdr:colOff>457200</xdr:colOff>
      <xdr:row>60</xdr:row>
      <xdr:rowOff>81371</xdr:rowOff>
    </xdr:to>
    <xdr:sp macro="" textlink="">
      <xdr:nvSpPr>
        <xdr:cNvPr id="344" name="円/楕円 343"/>
        <xdr:cNvSpPr/>
      </xdr:nvSpPr>
      <xdr:spPr>
        <a:xfrm>
          <a:off x="16129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91548</xdr:rowOff>
    </xdr:from>
    <xdr:ext cx="736600" cy="259045"/>
    <xdr:sp macro="" textlink="">
      <xdr:nvSpPr>
        <xdr:cNvPr id="345" name="テキスト ボックス 344"/>
        <xdr:cNvSpPr txBox="1"/>
      </xdr:nvSpPr>
      <xdr:spPr>
        <a:xfrm>
          <a:off x="15798800" y="1003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14242</xdr:rowOff>
    </xdr:from>
    <xdr:to>
      <xdr:col>22</xdr:col>
      <xdr:colOff>254000</xdr:colOff>
      <xdr:row>60</xdr:row>
      <xdr:rowOff>115842</xdr:rowOff>
    </xdr:to>
    <xdr:sp macro="" textlink="">
      <xdr:nvSpPr>
        <xdr:cNvPr id="346" name="円/楕円 345"/>
        <xdr:cNvSpPr/>
      </xdr:nvSpPr>
      <xdr:spPr>
        <a:xfrm>
          <a:off x="15240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126019</xdr:rowOff>
    </xdr:from>
    <xdr:ext cx="762000" cy="259045"/>
    <xdr:sp macro="" textlink="">
      <xdr:nvSpPr>
        <xdr:cNvPr id="347" name="テキスト ボックス 346"/>
        <xdr:cNvSpPr txBox="1"/>
      </xdr:nvSpPr>
      <xdr:spPr>
        <a:xfrm>
          <a:off x="14909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28031</xdr:rowOff>
    </xdr:from>
    <xdr:to>
      <xdr:col>21</xdr:col>
      <xdr:colOff>50800</xdr:colOff>
      <xdr:row>60</xdr:row>
      <xdr:rowOff>129631</xdr:rowOff>
    </xdr:to>
    <xdr:sp macro="" textlink="">
      <xdr:nvSpPr>
        <xdr:cNvPr id="348" name="円/楕円 347"/>
        <xdr:cNvSpPr/>
      </xdr:nvSpPr>
      <xdr:spPr>
        <a:xfrm>
          <a:off x="14351000" y="103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139808</xdr:rowOff>
    </xdr:from>
    <xdr:ext cx="762000" cy="259045"/>
    <xdr:sp macro="" textlink="">
      <xdr:nvSpPr>
        <xdr:cNvPr id="349" name="テキスト ボックス 348"/>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24584</xdr:rowOff>
    </xdr:from>
    <xdr:to>
      <xdr:col>19</xdr:col>
      <xdr:colOff>533400</xdr:colOff>
      <xdr:row>60</xdr:row>
      <xdr:rowOff>126184</xdr:rowOff>
    </xdr:to>
    <xdr:sp macro="" textlink="">
      <xdr:nvSpPr>
        <xdr:cNvPr id="350" name="円/楕円 349"/>
        <xdr:cNvSpPr/>
      </xdr:nvSpPr>
      <xdr:spPr>
        <a:xfrm>
          <a:off x="13462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136361</xdr:rowOff>
    </xdr:from>
    <xdr:ext cx="762000" cy="259045"/>
    <xdr:sp macro="" textlink="">
      <xdr:nvSpPr>
        <xdr:cNvPr id="351" name="テキスト ボックス 350"/>
        <xdr:cNvSpPr txBox="1"/>
      </xdr:nvSpPr>
      <xdr:spPr>
        <a:xfrm>
          <a:off x="13131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単年度比率６．３％と平成２７年度単年度比率７．０％の影響で、０．３ポイント悪化している。単年度では、臨時財政対策債や道路事業債の元金償還の開始及び公営企業に要する経費の財源とする地方債の償還に充てたと認められる繰入金の増等により１．２ポイント悪化している。しかし、類似団体平均を０．４ポイント下回っており、良好な状態を維持している状況にある。今後は、熊本地震の影響により復旧復興事業に多額の町債発行を予定しており、比率の上昇が予想されるため、交付税措置が有利なものを発行するなど、急激な上昇の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44027</xdr:rowOff>
    </xdr:from>
    <xdr:to>
      <xdr:col>24</xdr:col>
      <xdr:colOff>558800</xdr:colOff>
      <xdr:row>41</xdr:row>
      <xdr:rowOff>68156</xdr:rowOff>
    </xdr:to>
    <xdr:cxnSp macro="">
      <xdr:nvCxnSpPr>
        <xdr:cNvPr id="384" name="直線コネクタ 383"/>
        <xdr:cNvCxnSpPr/>
      </xdr:nvCxnSpPr>
      <xdr:spPr>
        <a:xfrm>
          <a:off x="16179800" y="70734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92287</xdr:rowOff>
    </xdr:to>
    <xdr:cxnSp macro="">
      <xdr:nvCxnSpPr>
        <xdr:cNvPr id="387" name="直線コネクタ 386"/>
        <xdr:cNvCxnSpPr/>
      </xdr:nvCxnSpPr>
      <xdr:spPr>
        <a:xfrm flipV="1">
          <a:off x="15290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92287</xdr:rowOff>
    </xdr:from>
    <xdr:to>
      <xdr:col>22</xdr:col>
      <xdr:colOff>203200</xdr:colOff>
      <xdr:row>41</xdr:row>
      <xdr:rowOff>148590</xdr:rowOff>
    </xdr:to>
    <xdr:cxnSp macro="">
      <xdr:nvCxnSpPr>
        <xdr:cNvPr id="390" name="直線コネクタ 389"/>
        <xdr:cNvCxnSpPr/>
      </xdr:nvCxnSpPr>
      <xdr:spPr>
        <a:xfrm flipV="1">
          <a:off x="14401800" y="71217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81704</xdr:rowOff>
    </xdr:to>
    <xdr:cxnSp macro="">
      <xdr:nvCxnSpPr>
        <xdr:cNvPr id="393" name="直線コネクタ 392"/>
        <xdr:cNvCxnSpPr/>
      </xdr:nvCxnSpPr>
      <xdr:spPr>
        <a:xfrm flipV="1">
          <a:off x="13512800" y="717804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403" name="円/楕円 402"/>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33883</xdr:rowOff>
    </xdr:from>
    <xdr:ext cx="762000" cy="259045"/>
    <xdr:sp macro="" textlink="">
      <xdr:nvSpPr>
        <xdr:cNvPr id="404"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5" name="円/楕円 404"/>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406" name="テキスト ボックス 405"/>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41487</xdr:rowOff>
    </xdr:from>
    <xdr:to>
      <xdr:col>22</xdr:col>
      <xdr:colOff>254000</xdr:colOff>
      <xdr:row>41</xdr:row>
      <xdr:rowOff>143087</xdr:rowOff>
    </xdr:to>
    <xdr:sp macro="" textlink="">
      <xdr:nvSpPr>
        <xdr:cNvPr id="407" name="円/楕円 406"/>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408" name="テキスト ボックス 407"/>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9" name="円/楕円 408"/>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10" name="テキスト ボックス 40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30904</xdr:rowOff>
    </xdr:from>
    <xdr:to>
      <xdr:col>19</xdr:col>
      <xdr:colOff>533400</xdr:colOff>
      <xdr:row>42</xdr:row>
      <xdr:rowOff>132504</xdr:rowOff>
    </xdr:to>
    <xdr:sp macro="" textlink="">
      <xdr:nvSpPr>
        <xdr:cNvPr id="411" name="円/楕円 410"/>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142681</xdr:rowOff>
    </xdr:from>
    <xdr:ext cx="762000" cy="259045"/>
    <xdr:sp macro="" textlink="">
      <xdr:nvSpPr>
        <xdr:cNvPr id="412" name="テキスト ボックス 411"/>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を算定する際の分母になる標準税収入額及び普通交付税が増加したことで、前年度から０．５ポイント改善している。今後は、熊本地震の影響で多額の町債を発行することになるが、交付税措置ができるだけ有利な町債を発行し、将来負担比率の急激な上昇を抑え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80560</xdr:rowOff>
    </xdr:from>
    <xdr:to>
      <xdr:col>24</xdr:col>
      <xdr:colOff>558800</xdr:colOff>
      <xdr:row>14</xdr:row>
      <xdr:rowOff>84582</xdr:rowOff>
    </xdr:to>
    <xdr:cxnSp macro="">
      <xdr:nvCxnSpPr>
        <xdr:cNvPr id="446" name="直線コネクタ 445"/>
        <xdr:cNvCxnSpPr/>
      </xdr:nvCxnSpPr>
      <xdr:spPr>
        <a:xfrm flipV="1">
          <a:off x="16179800" y="248086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84582</xdr:rowOff>
    </xdr:from>
    <xdr:to>
      <xdr:col>23</xdr:col>
      <xdr:colOff>406400</xdr:colOff>
      <xdr:row>14</xdr:row>
      <xdr:rowOff>138472</xdr:rowOff>
    </xdr:to>
    <xdr:cxnSp macro="">
      <xdr:nvCxnSpPr>
        <xdr:cNvPr id="449" name="直線コネクタ 448"/>
        <xdr:cNvCxnSpPr/>
      </xdr:nvCxnSpPr>
      <xdr:spPr>
        <a:xfrm flipV="1">
          <a:off x="15290800" y="2484882"/>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169223</xdr:rowOff>
    </xdr:from>
    <xdr:ext cx="736600" cy="259045"/>
    <xdr:sp macro="" textlink="">
      <xdr:nvSpPr>
        <xdr:cNvPr id="451" name="テキスト ボックス 450"/>
        <xdr:cNvSpPr txBox="1"/>
      </xdr:nvSpPr>
      <xdr:spPr>
        <a:xfrm>
          <a:off x="15798800" y="256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138472</xdr:rowOff>
    </xdr:from>
    <xdr:to>
      <xdr:col>22</xdr:col>
      <xdr:colOff>203200</xdr:colOff>
      <xdr:row>15</xdr:row>
      <xdr:rowOff>8043</xdr:rowOff>
    </xdr:to>
    <xdr:cxnSp macro="">
      <xdr:nvCxnSpPr>
        <xdr:cNvPr id="452" name="直線コネクタ 451"/>
        <xdr:cNvCxnSpPr/>
      </xdr:nvCxnSpPr>
      <xdr:spPr>
        <a:xfrm flipV="1">
          <a:off x="14401800" y="253877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13860</xdr:rowOff>
    </xdr:from>
    <xdr:ext cx="762000" cy="259045"/>
    <xdr:sp macro="" textlink="">
      <xdr:nvSpPr>
        <xdr:cNvPr id="454" name="テキスト ボックス 453"/>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122386</xdr:rowOff>
    </xdr:from>
    <xdr:to>
      <xdr:col>21</xdr:col>
      <xdr:colOff>0</xdr:colOff>
      <xdr:row>15</xdr:row>
      <xdr:rowOff>8043</xdr:rowOff>
    </xdr:to>
    <xdr:cxnSp macro="">
      <xdr:nvCxnSpPr>
        <xdr:cNvPr id="455" name="直線コネクタ 454"/>
        <xdr:cNvCxnSpPr/>
      </xdr:nvCxnSpPr>
      <xdr:spPr>
        <a:xfrm>
          <a:off x="13512800" y="2522686"/>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7" name="テキスト ボックス 456"/>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9" name="テキスト ボックス 458"/>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65" name="円/楕円 464"/>
        <xdr:cNvSpPr/>
      </xdr:nvSpPr>
      <xdr:spPr>
        <a:xfrm>
          <a:off x="169672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78037</xdr:rowOff>
    </xdr:from>
    <xdr:ext cx="762000" cy="259045"/>
    <xdr:sp macro="" textlink="">
      <xdr:nvSpPr>
        <xdr:cNvPr id="466" name="将来負担の状況該当値テキスト"/>
        <xdr:cNvSpPr txBox="1"/>
      </xdr:nvSpPr>
      <xdr:spPr>
        <a:xfrm>
          <a:off x="17106900" y="247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33782</xdr:rowOff>
    </xdr:from>
    <xdr:to>
      <xdr:col>23</xdr:col>
      <xdr:colOff>457200</xdr:colOff>
      <xdr:row>14</xdr:row>
      <xdr:rowOff>135382</xdr:rowOff>
    </xdr:to>
    <xdr:sp macro="" textlink="">
      <xdr:nvSpPr>
        <xdr:cNvPr id="467" name="円/楕円 466"/>
        <xdr:cNvSpPr/>
      </xdr:nvSpPr>
      <xdr:spPr>
        <a:xfrm>
          <a:off x="16129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145559</xdr:rowOff>
    </xdr:from>
    <xdr:ext cx="736600" cy="259045"/>
    <xdr:sp macro="" textlink="">
      <xdr:nvSpPr>
        <xdr:cNvPr id="468" name="テキスト ボックス 467"/>
        <xdr:cNvSpPr txBox="1"/>
      </xdr:nvSpPr>
      <xdr:spPr>
        <a:xfrm>
          <a:off x="15798800" y="220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87672</xdr:rowOff>
    </xdr:from>
    <xdr:to>
      <xdr:col>22</xdr:col>
      <xdr:colOff>254000</xdr:colOff>
      <xdr:row>15</xdr:row>
      <xdr:rowOff>17822</xdr:rowOff>
    </xdr:to>
    <xdr:sp macro="" textlink="">
      <xdr:nvSpPr>
        <xdr:cNvPr id="469" name="円/楕円 468"/>
        <xdr:cNvSpPr/>
      </xdr:nvSpPr>
      <xdr:spPr>
        <a:xfrm>
          <a:off x="15240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27999</xdr:rowOff>
    </xdr:from>
    <xdr:ext cx="762000" cy="259045"/>
    <xdr:sp macro="" textlink="">
      <xdr:nvSpPr>
        <xdr:cNvPr id="470" name="テキスト ボックス 469"/>
        <xdr:cNvSpPr txBox="1"/>
      </xdr:nvSpPr>
      <xdr:spPr>
        <a:xfrm>
          <a:off x="14909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128693</xdr:rowOff>
    </xdr:from>
    <xdr:to>
      <xdr:col>21</xdr:col>
      <xdr:colOff>50800</xdr:colOff>
      <xdr:row>15</xdr:row>
      <xdr:rowOff>58843</xdr:rowOff>
    </xdr:to>
    <xdr:sp macro="" textlink="">
      <xdr:nvSpPr>
        <xdr:cNvPr id="471" name="円/楕円 470"/>
        <xdr:cNvSpPr/>
      </xdr:nvSpPr>
      <xdr:spPr>
        <a:xfrm>
          <a:off x="14351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69020</xdr:rowOff>
    </xdr:from>
    <xdr:ext cx="762000" cy="259045"/>
    <xdr:sp macro="" textlink="">
      <xdr:nvSpPr>
        <xdr:cNvPr id="472" name="テキスト ボックス 471"/>
        <xdr:cNvSpPr txBox="1"/>
      </xdr:nvSpPr>
      <xdr:spPr>
        <a:xfrm>
          <a:off x="14020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71586</xdr:rowOff>
    </xdr:from>
    <xdr:to>
      <xdr:col>19</xdr:col>
      <xdr:colOff>533400</xdr:colOff>
      <xdr:row>15</xdr:row>
      <xdr:rowOff>1736</xdr:rowOff>
    </xdr:to>
    <xdr:sp macro="" textlink="">
      <xdr:nvSpPr>
        <xdr:cNvPr id="473" name="円/楕円 472"/>
        <xdr:cNvSpPr/>
      </xdr:nvSpPr>
      <xdr:spPr>
        <a:xfrm>
          <a:off x="13462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11913</xdr:rowOff>
    </xdr:from>
    <xdr:ext cx="762000" cy="259045"/>
    <xdr:sp macro="" textlink="">
      <xdr:nvSpPr>
        <xdr:cNvPr id="474" name="テキスト ボックス 473"/>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34,581
34,503
65.68
11,206,764
10,893,248
304,572
7,050,347
9,838,960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が高くなっているのは、保育所・幼稚園の７園及び給食センターを直営で運営していることや、臨時・非常勤職員の採用を短期的な臨時職員（物件費）ではなく、非常勤職員で採用していることが挙げられる。Ｈ２６に養護老人ホームの民間売却、Ｈ２７に体育・文化施設及び町民憩いの家を指定管理者制度を活用し運営していることから前年度から１．４ポイント改善している。今後も民間でも実施可能な部分について委託化を進め、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156718</xdr:rowOff>
    </xdr:to>
    <xdr:cxnSp macro="">
      <xdr:nvCxnSpPr>
        <xdr:cNvPr id="64" name="直線コネクタ 63"/>
        <xdr:cNvCxnSpPr/>
      </xdr:nvCxnSpPr>
      <xdr:spPr>
        <a:xfrm flipV="1">
          <a:off x="3987800" y="64363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37</xdr:row>
      <xdr:rowOff>156718</xdr:rowOff>
    </xdr:to>
    <xdr:cxnSp macro="">
      <xdr:nvCxnSpPr>
        <xdr:cNvPr id="67" name="直線コネクタ 66"/>
        <xdr:cNvCxnSpPr/>
      </xdr:nvCxnSpPr>
      <xdr:spPr>
        <a:xfrm>
          <a:off x="3098800" y="6459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37</xdr:row>
      <xdr:rowOff>129286</xdr:rowOff>
    </xdr:to>
    <xdr:cxnSp macro="">
      <xdr:nvCxnSpPr>
        <xdr:cNvPr id="70" name="直線コネクタ 69"/>
        <xdr:cNvCxnSpPr/>
      </xdr:nvCxnSpPr>
      <xdr:spPr>
        <a:xfrm flipV="1">
          <a:off x="2209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129286</xdr:rowOff>
    </xdr:from>
    <xdr:to>
      <xdr:col>3</xdr:col>
      <xdr:colOff>142875</xdr:colOff>
      <xdr:row>37</xdr:row>
      <xdr:rowOff>133858</xdr:rowOff>
    </xdr:to>
    <xdr:cxnSp macro="">
      <xdr:nvCxnSpPr>
        <xdr:cNvPr id="73" name="直線コネクタ 72"/>
        <xdr:cNvCxnSpPr/>
      </xdr:nvCxnSpPr>
      <xdr:spPr>
        <a:xfrm flipV="1">
          <a:off x="1320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105918</xdr:rowOff>
    </xdr:from>
    <xdr:to>
      <xdr:col>5</xdr:col>
      <xdr:colOff>600075</xdr:colOff>
      <xdr:row>38</xdr:row>
      <xdr:rowOff>36068</xdr:rowOff>
    </xdr:to>
    <xdr:sp macro="" textlink="">
      <xdr:nvSpPr>
        <xdr:cNvPr id="85" name="円/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7" name="円/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78486</xdr:rowOff>
    </xdr:from>
    <xdr:to>
      <xdr:col>3</xdr:col>
      <xdr:colOff>193675</xdr:colOff>
      <xdr:row>38</xdr:row>
      <xdr:rowOff>8636</xdr:rowOff>
    </xdr:to>
    <xdr:sp macro="" textlink="">
      <xdr:nvSpPr>
        <xdr:cNvPr id="89" name="円/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1" name="円/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接種や子育て支援業務委託等により増加傾向にある。しかし、類似団体平均を大きく下回っている。今後は、学校給食センター等民間で実施可能な部分は委託化を進め、その結果、人件費が減少し、物件費が上昇するものと思わ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14333</xdr:rowOff>
    </xdr:from>
    <xdr:to>
      <xdr:col>24</xdr:col>
      <xdr:colOff>31750</xdr:colOff>
      <xdr:row>15</xdr:row>
      <xdr:rowOff>20864</xdr:rowOff>
    </xdr:to>
    <xdr:cxnSp macro="">
      <xdr:nvCxnSpPr>
        <xdr:cNvPr id="127" name="直線コネクタ 126"/>
        <xdr:cNvCxnSpPr/>
      </xdr:nvCxnSpPr>
      <xdr:spPr>
        <a:xfrm flipV="1">
          <a:off x="15671800" y="258608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20864</xdr:rowOff>
    </xdr:to>
    <xdr:cxnSp macro="">
      <xdr:nvCxnSpPr>
        <xdr:cNvPr id="130" name="直線コネクタ 129"/>
        <xdr:cNvCxnSpPr/>
      </xdr:nvCxnSpPr>
      <xdr:spPr>
        <a:xfrm>
          <a:off x="14782800" y="25730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113937</xdr:rowOff>
    </xdr:from>
    <xdr:to>
      <xdr:col>21</xdr:col>
      <xdr:colOff>361950</xdr:colOff>
      <xdr:row>15</xdr:row>
      <xdr:rowOff>1270</xdr:rowOff>
    </xdr:to>
    <xdr:cxnSp macro="">
      <xdr:nvCxnSpPr>
        <xdr:cNvPr id="133" name="直線コネクタ 132"/>
        <xdr:cNvCxnSpPr/>
      </xdr:nvCxnSpPr>
      <xdr:spPr>
        <a:xfrm>
          <a:off x="13893800" y="25142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74749</xdr:rowOff>
    </xdr:from>
    <xdr:to>
      <xdr:col>20</xdr:col>
      <xdr:colOff>158750</xdr:colOff>
      <xdr:row>14</xdr:row>
      <xdr:rowOff>113937</xdr:rowOff>
    </xdr:to>
    <xdr:cxnSp macro="">
      <xdr:nvCxnSpPr>
        <xdr:cNvPr id="136" name="直線コネクタ 135"/>
        <xdr:cNvCxnSpPr/>
      </xdr:nvCxnSpPr>
      <xdr:spPr>
        <a:xfrm>
          <a:off x="13004800" y="24750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134983</xdr:rowOff>
    </xdr:from>
    <xdr:to>
      <xdr:col>24</xdr:col>
      <xdr:colOff>82550</xdr:colOff>
      <xdr:row>15</xdr:row>
      <xdr:rowOff>65133</xdr:rowOff>
    </xdr:to>
    <xdr:sp macro="" textlink="">
      <xdr:nvSpPr>
        <xdr:cNvPr id="146" name="円/楕円 145"/>
        <xdr:cNvSpPr/>
      </xdr:nvSpPr>
      <xdr:spPr>
        <a:xfrm>
          <a:off x="164592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151510</xdr:rowOff>
    </xdr:from>
    <xdr:ext cx="762000" cy="259045"/>
    <xdr:sp macro="" textlink="">
      <xdr:nvSpPr>
        <xdr:cNvPr id="147" name="物件費該当値テキスト"/>
        <xdr:cNvSpPr txBox="1"/>
      </xdr:nvSpPr>
      <xdr:spPr>
        <a:xfrm>
          <a:off x="16598900" y="23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48" name="円/楕円 147"/>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49" name="テキスト ボックス 148"/>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0" name="円/楕円 149"/>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1" name="テキスト ボックス 15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63137</xdr:rowOff>
    </xdr:from>
    <xdr:to>
      <xdr:col>20</xdr:col>
      <xdr:colOff>209550</xdr:colOff>
      <xdr:row>14</xdr:row>
      <xdr:rowOff>164737</xdr:rowOff>
    </xdr:to>
    <xdr:sp macro="" textlink="">
      <xdr:nvSpPr>
        <xdr:cNvPr id="152" name="円/楕円 151"/>
        <xdr:cNvSpPr/>
      </xdr:nvSpPr>
      <xdr:spPr>
        <a:xfrm>
          <a:off x="13843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3464</xdr:rowOff>
    </xdr:from>
    <xdr:ext cx="762000" cy="259045"/>
    <xdr:sp macro="" textlink="">
      <xdr:nvSpPr>
        <xdr:cNvPr id="153" name="テキスト ボックス 152"/>
        <xdr:cNvSpPr txBox="1"/>
      </xdr:nvSpPr>
      <xdr:spPr>
        <a:xfrm>
          <a:off x="13512800" y="2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23949</xdr:rowOff>
    </xdr:from>
    <xdr:to>
      <xdr:col>19</xdr:col>
      <xdr:colOff>6350</xdr:colOff>
      <xdr:row>14</xdr:row>
      <xdr:rowOff>125549</xdr:rowOff>
    </xdr:to>
    <xdr:sp macro="" textlink="">
      <xdr:nvSpPr>
        <xdr:cNvPr id="154" name="円/楕円 153"/>
        <xdr:cNvSpPr/>
      </xdr:nvSpPr>
      <xdr:spPr>
        <a:xfrm>
          <a:off x="12954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135726</xdr:rowOff>
    </xdr:from>
    <xdr:ext cx="762000" cy="259045"/>
    <xdr:sp macro="" textlink="">
      <xdr:nvSpPr>
        <xdr:cNvPr id="155" name="テキスト ボックス 154"/>
        <xdr:cNvSpPr txBox="1"/>
      </xdr:nvSpPr>
      <xdr:spPr>
        <a:xfrm>
          <a:off x="12623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熊本県平均を大きく下回っている。また、類似団体平均を０．７ポイント下回り良好な状態を維持している。しかし、障害者福祉関係扶助費、児童福祉関係扶助費及び子ども医療費等、今後増加していくことが予想されるため、急激な上昇とならないよう事業の峻別を行い健全な財政運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63500</xdr:rowOff>
    </xdr:to>
    <xdr:cxnSp macro="">
      <xdr:nvCxnSpPr>
        <xdr:cNvPr id="188" name="直線コネクタ 187"/>
        <xdr:cNvCxnSpPr/>
      </xdr:nvCxnSpPr>
      <xdr:spPr>
        <a:xfrm flipV="1">
          <a:off x="39878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56</xdr:row>
      <xdr:rowOff>63500</xdr:rowOff>
    </xdr:to>
    <xdr:cxnSp macro="">
      <xdr:nvCxnSpPr>
        <xdr:cNvPr id="191" name="直線コネクタ 190"/>
        <xdr:cNvCxnSpPr/>
      </xdr:nvCxnSpPr>
      <xdr:spPr>
        <a:xfrm>
          <a:off x="3098800" y="9461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82550</xdr:rowOff>
    </xdr:to>
    <xdr:cxnSp macro="">
      <xdr:nvCxnSpPr>
        <xdr:cNvPr id="194" name="直線コネクタ 193"/>
        <xdr:cNvCxnSpPr/>
      </xdr:nvCxnSpPr>
      <xdr:spPr>
        <a:xfrm flipV="1">
          <a:off x="2209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82550</xdr:rowOff>
    </xdr:to>
    <xdr:cxnSp macro="">
      <xdr:nvCxnSpPr>
        <xdr:cNvPr id="197" name="直線コネクタ 196"/>
        <xdr:cNvCxnSpPr/>
      </xdr:nvCxnSpPr>
      <xdr:spPr>
        <a:xfrm>
          <a:off x="1320800" y="941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7" name="円/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8"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09" name="円/楕円 208"/>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99077</xdr:rowOff>
    </xdr:from>
    <xdr:ext cx="736600" cy="259045"/>
    <xdr:sp macro="" textlink="">
      <xdr:nvSpPr>
        <xdr:cNvPr id="210" name="テキスト ボックス 209"/>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31750</xdr:rowOff>
    </xdr:from>
    <xdr:to>
      <xdr:col>3</xdr:col>
      <xdr:colOff>193675</xdr:colOff>
      <xdr:row>55</xdr:row>
      <xdr:rowOff>133350</xdr:rowOff>
    </xdr:to>
    <xdr:sp macro="" textlink="">
      <xdr:nvSpPr>
        <xdr:cNvPr id="213" name="円/楕円 212"/>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214" name="テキスト ボックス 213"/>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15" name="円/楕円 214"/>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16" name="テキスト ボックス 215"/>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ja-JP" altLang="ja-JP" sz="1100">
              <a:solidFill>
                <a:schemeClr val="dk1"/>
              </a:solidFill>
              <a:effectLst/>
              <a:latin typeface="+mn-lt"/>
              <a:ea typeface="+mn-ea"/>
              <a:cs typeface="+mn-cs"/>
            </a:rPr>
            <a:t>維持補修費が</a:t>
          </a:r>
          <a:r>
            <a:rPr kumimoji="1" lang="ja-JP" altLang="en-US" sz="1300">
              <a:latin typeface="ＭＳ Ｐゴシック"/>
            </a:rPr>
            <a:t>０．１ポイント、繰出金が０．５ポイント改善している。しかし、類似団体平均を４．２ポイント上回っている状況にある。今後は、一般会計から繰出金を支出している</a:t>
          </a:r>
          <a:endParaRPr kumimoji="1" lang="en-US" altLang="ja-JP" sz="1300">
            <a:latin typeface="ＭＳ Ｐゴシック"/>
          </a:endParaRPr>
        </a:p>
        <a:p>
          <a:r>
            <a:rPr kumimoji="1" lang="ja-JP" altLang="en-US" sz="1300">
              <a:latin typeface="ＭＳ Ｐゴシック"/>
            </a:rPr>
            <a:t>公営事業会計において、独立採算の原則に立ち返り料金等の適正化を推進し、繰出金の抑制に努める。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39370</xdr:rowOff>
    </xdr:to>
    <xdr:cxnSp macro="">
      <xdr:nvCxnSpPr>
        <xdr:cNvPr id="249" name="直線コネクタ 248"/>
        <xdr:cNvCxnSpPr/>
      </xdr:nvCxnSpPr>
      <xdr:spPr>
        <a:xfrm flipV="1">
          <a:off x="15671800" y="1010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59</xdr:row>
      <xdr:rowOff>39370</xdr:rowOff>
    </xdr:to>
    <xdr:cxnSp macro="">
      <xdr:nvCxnSpPr>
        <xdr:cNvPr id="252" name="直線コネクタ 251"/>
        <xdr:cNvCxnSpPr/>
      </xdr:nvCxnSpPr>
      <xdr:spPr>
        <a:xfrm>
          <a:off x="14782800" y="1007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127000</xdr:rowOff>
    </xdr:to>
    <xdr:cxnSp macro="">
      <xdr:nvCxnSpPr>
        <xdr:cNvPr id="255" name="直線コネクタ 254"/>
        <xdr:cNvCxnSpPr/>
      </xdr:nvCxnSpPr>
      <xdr:spPr>
        <a:xfrm>
          <a:off x="13893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127000</xdr:rowOff>
    </xdr:to>
    <xdr:cxnSp macro="">
      <xdr:nvCxnSpPr>
        <xdr:cNvPr id="258" name="直線コネクタ 257"/>
        <xdr:cNvCxnSpPr/>
      </xdr:nvCxnSpPr>
      <xdr:spPr>
        <a:xfrm>
          <a:off x="13004800" y="1000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8" name="円/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160020</xdr:rowOff>
    </xdr:from>
    <xdr:to>
      <xdr:col>22</xdr:col>
      <xdr:colOff>615950</xdr:colOff>
      <xdr:row>59</xdr:row>
      <xdr:rowOff>90170</xdr:rowOff>
    </xdr:to>
    <xdr:sp macro="" textlink="">
      <xdr:nvSpPr>
        <xdr:cNvPr id="270" name="円/楕円 269"/>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74947</xdr:rowOff>
    </xdr:from>
    <xdr:ext cx="736600" cy="259045"/>
    <xdr:sp macro="" textlink="">
      <xdr:nvSpPr>
        <xdr:cNvPr id="271" name="テキスト ボックス 270"/>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2" name="円/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3" name="テキスト ボックス 272"/>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4" name="円/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5" name="テキスト ボックス 274"/>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6" name="円/楕円 275"/>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7" name="テキスト ボックス 276"/>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私立保育所等運営費及び一部事務組合負担金等の増加により０．２ポイント上昇している。今後も待機児童解消のための私立保育所や小規模保育施設への運営費の上昇が予想される。このため、単独事業による補助金の交付について、基準を設けるなど補助金支出の見直しを行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10414</xdr:rowOff>
    </xdr:to>
    <xdr:cxnSp macro="">
      <xdr:nvCxnSpPr>
        <xdr:cNvPr id="307" name="直線コネクタ 306"/>
        <xdr:cNvCxnSpPr/>
      </xdr:nvCxnSpPr>
      <xdr:spPr>
        <a:xfrm>
          <a:off x="15671800" y="6344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37</xdr:row>
      <xdr:rowOff>1270</xdr:rowOff>
    </xdr:to>
    <xdr:cxnSp macro="">
      <xdr:nvCxnSpPr>
        <xdr:cNvPr id="310" name="直線コネクタ 309"/>
        <xdr:cNvCxnSpPr/>
      </xdr:nvCxnSpPr>
      <xdr:spPr>
        <a:xfrm>
          <a:off x="14782800" y="6290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117856</xdr:rowOff>
    </xdr:to>
    <xdr:cxnSp macro="">
      <xdr:nvCxnSpPr>
        <xdr:cNvPr id="313" name="直線コネクタ 312"/>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154432</xdr:rowOff>
    </xdr:to>
    <xdr:cxnSp macro="">
      <xdr:nvCxnSpPr>
        <xdr:cNvPr id="316" name="直線コネクタ 315"/>
        <xdr:cNvCxnSpPr/>
      </xdr:nvCxnSpPr>
      <xdr:spPr>
        <a:xfrm flipV="1">
          <a:off x="13004800" y="6290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6" name="円/楕円 325"/>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7"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8" name="円/楕円 327"/>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29" name="テキスト ボックス 328"/>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0" name="円/楕円 329"/>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31" name="テキスト ボックス 330"/>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2" name="円/楕円 331"/>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33" name="テキスト ボックス 332"/>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4" name="円/楕円 33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35" name="テキスト ボックス 334"/>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熊本平均を大きく下回っている。また、類似団体平均を１．８ポイント下回り良好な状態にある。しかし、熊本地震からの復旧・復興の事業において、町債を発行せずに実施していくことは不可能であり、急激に公債費が上昇していくことが予想される。したがって、経常収支比率に関する公債費が上昇し、比率の悪化が予想され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75</xdr:row>
      <xdr:rowOff>115570</xdr:rowOff>
    </xdr:to>
    <xdr:cxnSp macro="">
      <xdr:nvCxnSpPr>
        <xdr:cNvPr id="368" name="直線コネクタ 367"/>
        <xdr:cNvCxnSpPr/>
      </xdr:nvCxnSpPr>
      <xdr:spPr>
        <a:xfrm>
          <a:off x="3987800" y="12974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115570</xdr:rowOff>
    </xdr:to>
    <xdr:cxnSp macro="">
      <xdr:nvCxnSpPr>
        <xdr:cNvPr id="371" name="直線コネクタ 370"/>
        <xdr:cNvCxnSpPr/>
      </xdr:nvCxnSpPr>
      <xdr:spPr>
        <a:xfrm>
          <a:off x="3098800" y="12890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85090</xdr:rowOff>
    </xdr:to>
    <xdr:cxnSp macro="">
      <xdr:nvCxnSpPr>
        <xdr:cNvPr id="374" name="直線コネクタ 373"/>
        <xdr:cNvCxnSpPr/>
      </xdr:nvCxnSpPr>
      <xdr:spPr>
        <a:xfrm flipV="1">
          <a:off x="2209800" y="12890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77470</xdr:rowOff>
    </xdr:from>
    <xdr:to>
      <xdr:col>3</xdr:col>
      <xdr:colOff>142875</xdr:colOff>
      <xdr:row>75</xdr:row>
      <xdr:rowOff>85090</xdr:rowOff>
    </xdr:to>
    <xdr:cxnSp macro="">
      <xdr:nvCxnSpPr>
        <xdr:cNvPr id="377" name="直線コネクタ 376"/>
        <xdr:cNvCxnSpPr/>
      </xdr:nvCxnSpPr>
      <xdr:spPr>
        <a:xfrm>
          <a:off x="1320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87" name="円/楕円 386"/>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88"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89" name="円/楕円 388"/>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90" name="テキスト ボックス 389"/>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91" name="円/楕円 390"/>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92" name="テキスト ボックス 391"/>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3" name="円/楕円 392"/>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146067</xdr:rowOff>
    </xdr:from>
    <xdr:ext cx="762000" cy="259045"/>
    <xdr:sp macro="" textlink="">
      <xdr:nvSpPr>
        <xdr:cNvPr id="394" name="テキスト ボックス 393"/>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26670</xdr:rowOff>
    </xdr:from>
    <xdr:to>
      <xdr:col>1</xdr:col>
      <xdr:colOff>676275</xdr:colOff>
      <xdr:row>75</xdr:row>
      <xdr:rowOff>128270</xdr:rowOff>
    </xdr:to>
    <xdr:sp macro="" textlink="">
      <xdr:nvSpPr>
        <xdr:cNvPr id="395" name="円/楕円 394"/>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138447</xdr:rowOff>
    </xdr:from>
    <xdr:ext cx="762000" cy="259045"/>
    <xdr:sp macro="" textlink="">
      <xdr:nvSpPr>
        <xdr:cNvPr id="396" name="テキスト ボックス 395"/>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から２．０ポイント改善しているものの、類似団体平均を２．３ポイント上回っている。類似団体平均を上回っている人件費、補助費等、維持補修費及び繰出金を抑制し、熊本地震からの復旧・復興の財源確保に努めなければならない。</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78</xdr:row>
      <xdr:rowOff>62992</xdr:rowOff>
    </xdr:to>
    <xdr:cxnSp macro="">
      <xdr:nvCxnSpPr>
        <xdr:cNvPr id="427" name="直線コネクタ 426"/>
        <xdr:cNvCxnSpPr/>
      </xdr:nvCxnSpPr>
      <xdr:spPr>
        <a:xfrm flipV="1">
          <a:off x="15671800" y="133446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78</xdr:row>
      <xdr:rowOff>62992</xdr:rowOff>
    </xdr:to>
    <xdr:cxnSp macro="">
      <xdr:nvCxnSpPr>
        <xdr:cNvPr id="430" name="直線コネクタ 429"/>
        <xdr:cNvCxnSpPr/>
      </xdr:nvCxnSpPr>
      <xdr:spPr>
        <a:xfrm>
          <a:off x="14782800" y="1320292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163576</xdr:rowOff>
    </xdr:from>
    <xdr:to>
      <xdr:col>21</xdr:col>
      <xdr:colOff>361950</xdr:colOff>
      <xdr:row>77</xdr:row>
      <xdr:rowOff>1270</xdr:rowOff>
    </xdr:to>
    <xdr:cxnSp macro="">
      <xdr:nvCxnSpPr>
        <xdr:cNvPr id="433" name="直線コネクタ 432"/>
        <xdr:cNvCxnSpPr/>
      </xdr:nvCxnSpPr>
      <xdr:spPr>
        <a:xfrm>
          <a:off x="13893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99568</xdr:rowOff>
    </xdr:from>
    <xdr:to>
      <xdr:col>20</xdr:col>
      <xdr:colOff>158750</xdr:colOff>
      <xdr:row>76</xdr:row>
      <xdr:rowOff>163576</xdr:rowOff>
    </xdr:to>
    <xdr:cxnSp macro="">
      <xdr:nvCxnSpPr>
        <xdr:cNvPr id="436" name="直線コネクタ 435"/>
        <xdr:cNvCxnSpPr/>
      </xdr:nvCxnSpPr>
      <xdr:spPr>
        <a:xfrm>
          <a:off x="13004800" y="13129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6" name="円/楕円 445"/>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47"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xdr:rowOff>
    </xdr:from>
    <xdr:to>
      <xdr:col>22</xdr:col>
      <xdr:colOff>615950</xdr:colOff>
      <xdr:row>78</xdr:row>
      <xdr:rowOff>113792</xdr:rowOff>
    </xdr:to>
    <xdr:sp macro="" textlink="">
      <xdr:nvSpPr>
        <xdr:cNvPr id="448" name="円/楕円 447"/>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98569</xdr:rowOff>
    </xdr:from>
    <xdr:ext cx="736600" cy="259045"/>
    <xdr:sp macro="" textlink="">
      <xdr:nvSpPr>
        <xdr:cNvPr id="449" name="テキスト ボックス 448"/>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50" name="円/楕円 449"/>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36847</xdr:rowOff>
    </xdr:from>
    <xdr:ext cx="762000" cy="259045"/>
    <xdr:sp macro="" textlink="">
      <xdr:nvSpPr>
        <xdr:cNvPr id="451" name="テキスト ボックス 450"/>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52" name="円/楕円 451"/>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53" name="テキスト ボックス 452"/>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48768</xdr:rowOff>
    </xdr:from>
    <xdr:to>
      <xdr:col>19</xdr:col>
      <xdr:colOff>6350</xdr:colOff>
      <xdr:row>76</xdr:row>
      <xdr:rowOff>150368</xdr:rowOff>
    </xdr:to>
    <xdr:sp macro="" textlink="">
      <xdr:nvSpPr>
        <xdr:cNvPr id="454" name="円/楕円 453"/>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135145</xdr:rowOff>
    </xdr:from>
    <xdr:ext cx="762000" cy="259045"/>
    <xdr:sp macro="" textlink="">
      <xdr:nvSpPr>
        <xdr:cNvPr id="455" name="テキスト ボックス 454"/>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熊本県益城町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140645</xdr:rowOff>
    </xdr:from>
    <xdr:to>
      <xdr:col>4</xdr:col>
      <xdr:colOff>1117600</xdr:colOff>
      <xdr:row>18</xdr:row>
      <xdr:rowOff>140808</xdr:rowOff>
    </xdr:to>
    <xdr:cxnSp macro="">
      <xdr:nvCxnSpPr>
        <xdr:cNvPr id="52" name="直線コネクタ 51"/>
        <xdr:cNvCxnSpPr/>
      </xdr:nvCxnSpPr>
      <xdr:spPr bwMode="auto">
        <a:xfrm flipV="1">
          <a:off x="5003800" y="3274370"/>
          <a:ext cx="647700" cy="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57974</xdr:rowOff>
    </xdr:from>
    <xdr:to>
      <xdr:col>4</xdr:col>
      <xdr:colOff>469900</xdr:colOff>
      <xdr:row>18</xdr:row>
      <xdr:rowOff>140808</xdr:rowOff>
    </xdr:to>
    <xdr:cxnSp macro="">
      <xdr:nvCxnSpPr>
        <xdr:cNvPr id="55" name="直線コネクタ 54"/>
        <xdr:cNvCxnSpPr/>
      </xdr:nvCxnSpPr>
      <xdr:spPr bwMode="auto">
        <a:xfrm>
          <a:off x="4305300" y="3191699"/>
          <a:ext cx="698500" cy="8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10670</xdr:rowOff>
    </xdr:from>
    <xdr:to>
      <xdr:col>3</xdr:col>
      <xdr:colOff>904875</xdr:colOff>
      <xdr:row>18</xdr:row>
      <xdr:rowOff>57974</xdr:rowOff>
    </xdr:to>
    <xdr:cxnSp macro="">
      <xdr:nvCxnSpPr>
        <xdr:cNvPr id="58" name="直線コネクタ 57"/>
        <xdr:cNvCxnSpPr/>
      </xdr:nvCxnSpPr>
      <xdr:spPr bwMode="auto">
        <a:xfrm>
          <a:off x="3606800" y="3144395"/>
          <a:ext cx="698500" cy="47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146736</xdr:rowOff>
    </xdr:from>
    <xdr:to>
      <xdr:col>3</xdr:col>
      <xdr:colOff>206375</xdr:colOff>
      <xdr:row>18</xdr:row>
      <xdr:rowOff>10670</xdr:rowOff>
    </xdr:to>
    <xdr:cxnSp macro="">
      <xdr:nvCxnSpPr>
        <xdr:cNvPr id="61" name="直線コネクタ 60"/>
        <xdr:cNvCxnSpPr/>
      </xdr:nvCxnSpPr>
      <xdr:spPr bwMode="auto">
        <a:xfrm>
          <a:off x="2908300" y="3109011"/>
          <a:ext cx="698500" cy="3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89845</xdr:rowOff>
    </xdr:from>
    <xdr:to>
      <xdr:col>5</xdr:col>
      <xdr:colOff>34925</xdr:colOff>
      <xdr:row>19</xdr:row>
      <xdr:rowOff>19995</xdr:rowOff>
    </xdr:to>
    <xdr:sp macro="" textlink="">
      <xdr:nvSpPr>
        <xdr:cNvPr id="71" name="円/楕円 70"/>
        <xdr:cNvSpPr/>
      </xdr:nvSpPr>
      <xdr:spPr bwMode="auto">
        <a:xfrm>
          <a:off x="5600700" y="322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61922</xdr:rowOff>
    </xdr:from>
    <xdr:ext cx="762000" cy="259045"/>
    <xdr:sp macro="" textlink="">
      <xdr:nvSpPr>
        <xdr:cNvPr id="72" name="人口1人当たり決算額の推移該当値テキスト130"/>
        <xdr:cNvSpPr txBox="1"/>
      </xdr:nvSpPr>
      <xdr:spPr>
        <a:xfrm>
          <a:off x="5740400" y="31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60,581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90008</xdr:rowOff>
    </xdr:from>
    <xdr:to>
      <xdr:col>4</xdr:col>
      <xdr:colOff>520700</xdr:colOff>
      <xdr:row>19</xdr:row>
      <xdr:rowOff>20158</xdr:rowOff>
    </xdr:to>
    <xdr:sp macro="" textlink="">
      <xdr:nvSpPr>
        <xdr:cNvPr id="73" name="円/楕円 72"/>
        <xdr:cNvSpPr/>
      </xdr:nvSpPr>
      <xdr:spPr bwMode="auto">
        <a:xfrm>
          <a:off x="4953000" y="322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4935</xdr:rowOff>
    </xdr:from>
    <xdr:ext cx="736600" cy="259045"/>
    <xdr:sp macro="" textlink="">
      <xdr:nvSpPr>
        <xdr:cNvPr id="74" name="テキスト ボックス 73"/>
        <xdr:cNvSpPr txBox="1"/>
      </xdr:nvSpPr>
      <xdr:spPr>
        <a:xfrm>
          <a:off x="4622800" y="331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7174</xdr:rowOff>
    </xdr:from>
    <xdr:to>
      <xdr:col>3</xdr:col>
      <xdr:colOff>955675</xdr:colOff>
      <xdr:row>18</xdr:row>
      <xdr:rowOff>108774</xdr:rowOff>
    </xdr:to>
    <xdr:sp macro="" textlink="">
      <xdr:nvSpPr>
        <xdr:cNvPr id="75" name="円/楕円 74"/>
        <xdr:cNvSpPr/>
      </xdr:nvSpPr>
      <xdr:spPr bwMode="auto">
        <a:xfrm>
          <a:off x="4254500" y="314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93551</xdr:rowOff>
    </xdr:from>
    <xdr:ext cx="762000" cy="259045"/>
    <xdr:sp macro="" textlink="">
      <xdr:nvSpPr>
        <xdr:cNvPr id="76" name="テキスト ボックス 75"/>
        <xdr:cNvSpPr txBox="1"/>
      </xdr:nvSpPr>
      <xdr:spPr>
        <a:xfrm>
          <a:off x="3924300" y="322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131320</xdr:rowOff>
    </xdr:from>
    <xdr:to>
      <xdr:col>3</xdr:col>
      <xdr:colOff>257175</xdr:colOff>
      <xdr:row>18</xdr:row>
      <xdr:rowOff>61470</xdr:rowOff>
    </xdr:to>
    <xdr:sp macro="" textlink="">
      <xdr:nvSpPr>
        <xdr:cNvPr id="77" name="円/楕円 76"/>
        <xdr:cNvSpPr/>
      </xdr:nvSpPr>
      <xdr:spPr bwMode="auto">
        <a:xfrm>
          <a:off x="3556000" y="309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46247</xdr:rowOff>
    </xdr:from>
    <xdr:ext cx="762000" cy="259045"/>
    <xdr:sp macro="" textlink="">
      <xdr:nvSpPr>
        <xdr:cNvPr id="78" name="テキスト ボックス 77"/>
        <xdr:cNvSpPr txBox="1"/>
      </xdr:nvSpPr>
      <xdr:spPr>
        <a:xfrm>
          <a:off x="3225800" y="317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95936</xdr:rowOff>
    </xdr:from>
    <xdr:to>
      <xdr:col>2</xdr:col>
      <xdr:colOff>692150</xdr:colOff>
      <xdr:row>18</xdr:row>
      <xdr:rowOff>26086</xdr:rowOff>
    </xdr:to>
    <xdr:sp macro="" textlink="">
      <xdr:nvSpPr>
        <xdr:cNvPr id="79" name="円/楕円 78"/>
        <xdr:cNvSpPr/>
      </xdr:nvSpPr>
      <xdr:spPr bwMode="auto">
        <a:xfrm>
          <a:off x="2857500" y="305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10863</xdr:rowOff>
    </xdr:from>
    <xdr:ext cx="762000" cy="259045"/>
    <xdr:sp macro="" textlink="">
      <xdr:nvSpPr>
        <xdr:cNvPr id="80" name="テキスト ボックス 79"/>
        <xdr:cNvSpPr txBox="1"/>
      </xdr:nvSpPr>
      <xdr:spPr>
        <a:xfrm>
          <a:off x="2527300" y="314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261025</xdr:rowOff>
    </xdr:from>
    <xdr:to>
      <xdr:col>4</xdr:col>
      <xdr:colOff>1117600</xdr:colOff>
      <xdr:row>35</xdr:row>
      <xdr:rowOff>341426</xdr:rowOff>
    </xdr:to>
    <xdr:cxnSp macro="">
      <xdr:nvCxnSpPr>
        <xdr:cNvPr id="115" name="直線コネクタ 114"/>
        <xdr:cNvCxnSpPr/>
      </xdr:nvCxnSpPr>
      <xdr:spPr bwMode="auto">
        <a:xfrm flipV="1">
          <a:off x="5003800" y="6871375"/>
          <a:ext cx="647700" cy="8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245802</xdr:rowOff>
    </xdr:from>
    <xdr:ext cx="762000" cy="259045"/>
    <xdr:sp macro="" textlink="">
      <xdr:nvSpPr>
        <xdr:cNvPr id="116" name="人口1人当たり決算額の推移平均値テキスト445"/>
        <xdr:cNvSpPr txBox="1"/>
      </xdr:nvSpPr>
      <xdr:spPr>
        <a:xfrm>
          <a:off x="5740400" y="685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305439</xdr:rowOff>
    </xdr:from>
    <xdr:to>
      <xdr:col>4</xdr:col>
      <xdr:colOff>469900</xdr:colOff>
      <xdr:row>35</xdr:row>
      <xdr:rowOff>341426</xdr:rowOff>
    </xdr:to>
    <xdr:cxnSp macro="">
      <xdr:nvCxnSpPr>
        <xdr:cNvPr id="118" name="直線コネクタ 117"/>
        <xdr:cNvCxnSpPr/>
      </xdr:nvCxnSpPr>
      <xdr:spPr bwMode="auto">
        <a:xfrm>
          <a:off x="4305300" y="6915789"/>
          <a:ext cx="698500" cy="35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305439</xdr:rowOff>
    </xdr:from>
    <xdr:to>
      <xdr:col>3</xdr:col>
      <xdr:colOff>904875</xdr:colOff>
      <xdr:row>35</xdr:row>
      <xdr:rowOff>306647</xdr:rowOff>
    </xdr:to>
    <xdr:cxnSp macro="">
      <xdr:nvCxnSpPr>
        <xdr:cNvPr id="121" name="直線コネクタ 120"/>
        <xdr:cNvCxnSpPr/>
      </xdr:nvCxnSpPr>
      <xdr:spPr bwMode="auto">
        <a:xfrm flipV="1">
          <a:off x="3606800" y="6915789"/>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231699</xdr:rowOff>
    </xdr:from>
    <xdr:to>
      <xdr:col>3</xdr:col>
      <xdr:colOff>206375</xdr:colOff>
      <xdr:row>35</xdr:row>
      <xdr:rowOff>306647</xdr:rowOff>
    </xdr:to>
    <xdr:cxnSp macro="">
      <xdr:nvCxnSpPr>
        <xdr:cNvPr id="124" name="直線コネクタ 123"/>
        <xdr:cNvCxnSpPr/>
      </xdr:nvCxnSpPr>
      <xdr:spPr bwMode="auto">
        <a:xfrm>
          <a:off x="2908300" y="6842049"/>
          <a:ext cx="698500" cy="7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210225</xdr:rowOff>
    </xdr:from>
    <xdr:to>
      <xdr:col>5</xdr:col>
      <xdr:colOff>34925</xdr:colOff>
      <xdr:row>35</xdr:row>
      <xdr:rowOff>311825</xdr:rowOff>
    </xdr:to>
    <xdr:sp macro="" textlink="">
      <xdr:nvSpPr>
        <xdr:cNvPr id="134" name="円/楕円 133"/>
        <xdr:cNvSpPr/>
      </xdr:nvSpPr>
      <xdr:spPr bwMode="auto">
        <a:xfrm>
          <a:off x="5600700" y="682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55302</xdr:rowOff>
    </xdr:from>
    <xdr:ext cx="762000" cy="259045"/>
    <xdr:sp macro="" textlink="">
      <xdr:nvSpPr>
        <xdr:cNvPr id="135" name="人口1人当たり決算額の推移該当値テキスト445"/>
        <xdr:cNvSpPr txBox="1"/>
      </xdr:nvSpPr>
      <xdr:spPr>
        <a:xfrm>
          <a:off x="5740400" y="666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290626</xdr:rowOff>
    </xdr:from>
    <xdr:to>
      <xdr:col>4</xdr:col>
      <xdr:colOff>520700</xdr:colOff>
      <xdr:row>36</xdr:row>
      <xdr:rowOff>49326</xdr:rowOff>
    </xdr:to>
    <xdr:sp macro="" textlink="">
      <xdr:nvSpPr>
        <xdr:cNvPr id="136" name="円/楕円 135"/>
        <xdr:cNvSpPr/>
      </xdr:nvSpPr>
      <xdr:spPr bwMode="auto">
        <a:xfrm>
          <a:off x="49530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34103</xdr:rowOff>
    </xdr:from>
    <xdr:ext cx="736600" cy="259045"/>
    <xdr:sp macro="" textlink="">
      <xdr:nvSpPr>
        <xdr:cNvPr id="137" name="テキスト ボックス 136"/>
        <xdr:cNvSpPr txBox="1"/>
      </xdr:nvSpPr>
      <xdr:spPr>
        <a:xfrm>
          <a:off x="4622800" y="69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254639</xdr:rowOff>
    </xdr:from>
    <xdr:to>
      <xdr:col>3</xdr:col>
      <xdr:colOff>955675</xdr:colOff>
      <xdr:row>36</xdr:row>
      <xdr:rowOff>13339</xdr:rowOff>
    </xdr:to>
    <xdr:sp macro="" textlink="">
      <xdr:nvSpPr>
        <xdr:cNvPr id="138" name="円/楕円 137"/>
        <xdr:cNvSpPr/>
      </xdr:nvSpPr>
      <xdr:spPr bwMode="auto">
        <a:xfrm>
          <a:off x="4254500" y="686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341016</xdr:rowOff>
    </xdr:from>
    <xdr:ext cx="762000" cy="259045"/>
    <xdr:sp macro="" textlink="">
      <xdr:nvSpPr>
        <xdr:cNvPr id="139" name="テキスト ボックス 138"/>
        <xdr:cNvSpPr txBox="1"/>
      </xdr:nvSpPr>
      <xdr:spPr>
        <a:xfrm>
          <a:off x="3924300" y="695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255847</xdr:rowOff>
    </xdr:from>
    <xdr:to>
      <xdr:col>3</xdr:col>
      <xdr:colOff>257175</xdr:colOff>
      <xdr:row>36</xdr:row>
      <xdr:rowOff>14547</xdr:rowOff>
    </xdr:to>
    <xdr:sp macro="" textlink="">
      <xdr:nvSpPr>
        <xdr:cNvPr id="140" name="円/楕円 139"/>
        <xdr:cNvSpPr/>
      </xdr:nvSpPr>
      <xdr:spPr bwMode="auto">
        <a:xfrm>
          <a:off x="3556000" y="6866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342224</xdr:rowOff>
    </xdr:from>
    <xdr:ext cx="762000" cy="259045"/>
    <xdr:sp macro="" textlink="">
      <xdr:nvSpPr>
        <xdr:cNvPr id="141" name="テキスト ボックス 140"/>
        <xdr:cNvSpPr txBox="1"/>
      </xdr:nvSpPr>
      <xdr:spPr>
        <a:xfrm>
          <a:off x="3225800" y="695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180899</xdr:rowOff>
    </xdr:from>
    <xdr:to>
      <xdr:col>2</xdr:col>
      <xdr:colOff>692150</xdr:colOff>
      <xdr:row>35</xdr:row>
      <xdr:rowOff>282499</xdr:rowOff>
    </xdr:to>
    <xdr:sp macro="" textlink="">
      <xdr:nvSpPr>
        <xdr:cNvPr id="142" name="円/楕円 141"/>
        <xdr:cNvSpPr/>
      </xdr:nvSpPr>
      <xdr:spPr bwMode="auto">
        <a:xfrm>
          <a:off x="2857500" y="679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267276</xdr:rowOff>
    </xdr:from>
    <xdr:ext cx="762000" cy="259045"/>
    <xdr:sp macro="" textlink="">
      <xdr:nvSpPr>
        <xdr:cNvPr id="143" name="テキスト ボックス 142"/>
        <xdr:cNvSpPr txBox="1"/>
      </xdr:nvSpPr>
      <xdr:spPr>
        <a:xfrm>
          <a:off x="2527300" y="687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34,581
34,503
6,568.00
11,206,764
10,893,248
304,572
7,050,347
9,838,960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8979</xdr:rowOff>
    </xdr:from>
    <xdr:to>
      <xdr:col>6</xdr:col>
      <xdr:colOff>511175</xdr:colOff>
      <xdr:row>37</xdr:row>
      <xdr:rowOff>17494</xdr:rowOff>
    </xdr:to>
    <xdr:cxnSp macro="">
      <xdr:nvCxnSpPr>
        <xdr:cNvPr id="61" name="直線コネクタ 60"/>
        <xdr:cNvCxnSpPr/>
      </xdr:nvCxnSpPr>
      <xdr:spPr>
        <a:xfrm>
          <a:off x="3797300" y="6352629"/>
          <a:ext cx="8382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8979</xdr:rowOff>
    </xdr:from>
    <xdr:to>
      <xdr:col>5</xdr:col>
      <xdr:colOff>358775</xdr:colOff>
      <xdr:row>37</xdr:row>
      <xdr:rowOff>48298</xdr:rowOff>
    </xdr:to>
    <xdr:cxnSp macro="">
      <xdr:nvCxnSpPr>
        <xdr:cNvPr id="64" name="直線コネクタ 63"/>
        <xdr:cNvCxnSpPr/>
      </xdr:nvCxnSpPr>
      <xdr:spPr>
        <a:xfrm flipV="1">
          <a:off x="2908300" y="635262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6693</xdr:rowOff>
    </xdr:from>
    <xdr:to>
      <xdr:col>4</xdr:col>
      <xdr:colOff>155575</xdr:colOff>
      <xdr:row>37</xdr:row>
      <xdr:rowOff>48298</xdr:rowOff>
    </xdr:to>
    <xdr:cxnSp macro="">
      <xdr:nvCxnSpPr>
        <xdr:cNvPr id="67" name="直線コネクタ 66"/>
        <xdr:cNvCxnSpPr/>
      </xdr:nvCxnSpPr>
      <xdr:spPr>
        <a:xfrm>
          <a:off x="2019300" y="635034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4540</xdr:rowOff>
    </xdr:from>
    <xdr:to>
      <xdr:col>2</xdr:col>
      <xdr:colOff>638175</xdr:colOff>
      <xdr:row>37</xdr:row>
      <xdr:rowOff>6693</xdr:rowOff>
    </xdr:to>
    <xdr:cxnSp macro="">
      <xdr:nvCxnSpPr>
        <xdr:cNvPr id="70" name="直線コネクタ 69"/>
        <xdr:cNvCxnSpPr/>
      </xdr:nvCxnSpPr>
      <xdr:spPr>
        <a:xfrm>
          <a:off x="1130300" y="6348190"/>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138144</xdr:rowOff>
    </xdr:from>
    <xdr:to>
      <xdr:col>6</xdr:col>
      <xdr:colOff>561975</xdr:colOff>
      <xdr:row>37</xdr:row>
      <xdr:rowOff>68294</xdr:rowOff>
    </xdr:to>
    <xdr:sp macro="" textlink="">
      <xdr:nvSpPr>
        <xdr:cNvPr id="80" name="円/楕円 79"/>
        <xdr:cNvSpPr/>
      </xdr:nvSpPr>
      <xdr:spPr>
        <a:xfrm>
          <a:off x="4584700" y="63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161021</xdr:rowOff>
    </xdr:from>
    <xdr:ext cx="534377" cy="259045"/>
    <xdr:sp macro="" textlink="">
      <xdr:nvSpPr>
        <xdr:cNvPr id="81" name="人件費該当値テキスト"/>
        <xdr:cNvSpPr txBox="1"/>
      </xdr:nvSpPr>
      <xdr:spPr>
        <a:xfrm>
          <a:off x="4686300" y="616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129629</xdr:rowOff>
    </xdr:from>
    <xdr:to>
      <xdr:col>5</xdr:col>
      <xdr:colOff>409575</xdr:colOff>
      <xdr:row>37</xdr:row>
      <xdr:rowOff>59779</xdr:rowOff>
    </xdr:to>
    <xdr:sp macro="" textlink="">
      <xdr:nvSpPr>
        <xdr:cNvPr id="82" name="円/楕円 81"/>
        <xdr:cNvSpPr/>
      </xdr:nvSpPr>
      <xdr:spPr>
        <a:xfrm>
          <a:off x="3746500" y="63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76306</xdr:rowOff>
    </xdr:from>
    <xdr:ext cx="534377" cy="259045"/>
    <xdr:sp macro="" textlink="">
      <xdr:nvSpPr>
        <xdr:cNvPr id="83" name="テキスト ボックス 82"/>
        <xdr:cNvSpPr txBox="1"/>
      </xdr:nvSpPr>
      <xdr:spPr>
        <a:xfrm>
          <a:off x="3530111" y="60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168948</xdr:rowOff>
    </xdr:from>
    <xdr:to>
      <xdr:col>4</xdr:col>
      <xdr:colOff>206375</xdr:colOff>
      <xdr:row>37</xdr:row>
      <xdr:rowOff>99098</xdr:rowOff>
    </xdr:to>
    <xdr:sp macro="" textlink="">
      <xdr:nvSpPr>
        <xdr:cNvPr id="84" name="円/楕円 83"/>
        <xdr:cNvSpPr/>
      </xdr:nvSpPr>
      <xdr:spPr>
        <a:xfrm>
          <a:off x="2857500" y="63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90225</xdr:rowOff>
    </xdr:from>
    <xdr:ext cx="534377" cy="259045"/>
    <xdr:sp macro="" textlink="">
      <xdr:nvSpPr>
        <xdr:cNvPr id="85" name="テキスト ボックス 84"/>
        <xdr:cNvSpPr txBox="1"/>
      </xdr:nvSpPr>
      <xdr:spPr>
        <a:xfrm>
          <a:off x="2641111" y="64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127343</xdr:rowOff>
    </xdr:from>
    <xdr:to>
      <xdr:col>3</xdr:col>
      <xdr:colOff>3175</xdr:colOff>
      <xdr:row>37</xdr:row>
      <xdr:rowOff>57493</xdr:rowOff>
    </xdr:to>
    <xdr:sp macro="" textlink="">
      <xdr:nvSpPr>
        <xdr:cNvPr id="86" name="円/楕円 85"/>
        <xdr:cNvSpPr/>
      </xdr:nvSpPr>
      <xdr:spPr>
        <a:xfrm>
          <a:off x="1968500" y="62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74020</xdr:rowOff>
    </xdr:from>
    <xdr:ext cx="534377" cy="259045"/>
    <xdr:sp macro="" textlink="">
      <xdr:nvSpPr>
        <xdr:cNvPr id="87" name="テキスト ボックス 86"/>
        <xdr:cNvSpPr txBox="1"/>
      </xdr:nvSpPr>
      <xdr:spPr>
        <a:xfrm>
          <a:off x="1752111" y="60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125190</xdr:rowOff>
    </xdr:from>
    <xdr:to>
      <xdr:col>1</xdr:col>
      <xdr:colOff>485775</xdr:colOff>
      <xdr:row>37</xdr:row>
      <xdr:rowOff>55340</xdr:rowOff>
    </xdr:to>
    <xdr:sp macro="" textlink="">
      <xdr:nvSpPr>
        <xdr:cNvPr id="88" name="円/楕円 87"/>
        <xdr:cNvSpPr/>
      </xdr:nvSpPr>
      <xdr:spPr>
        <a:xfrm>
          <a:off x="1079500" y="62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46467</xdr:rowOff>
    </xdr:from>
    <xdr:ext cx="534377" cy="259045"/>
    <xdr:sp macro="" textlink="">
      <xdr:nvSpPr>
        <xdr:cNvPr id="89" name="テキスト ボックス 88"/>
        <xdr:cNvSpPr txBox="1"/>
      </xdr:nvSpPr>
      <xdr:spPr>
        <a:xfrm>
          <a:off x="863111" y="63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12990</xdr:rowOff>
    </xdr:from>
    <xdr:to>
      <xdr:col>6</xdr:col>
      <xdr:colOff>511175</xdr:colOff>
      <xdr:row>58</xdr:row>
      <xdr:rowOff>50187</xdr:rowOff>
    </xdr:to>
    <xdr:cxnSp macro="">
      <xdr:nvCxnSpPr>
        <xdr:cNvPr id="121" name="直線コネクタ 120"/>
        <xdr:cNvCxnSpPr/>
      </xdr:nvCxnSpPr>
      <xdr:spPr>
        <a:xfrm flipV="1">
          <a:off x="3797300" y="9957090"/>
          <a:ext cx="8382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50187</xdr:rowOff>
    </xdr:from>
    <xdr:to>
      <xdr:col>5</xdr:col>
      <xdr:colOff>358775</xdr:colOff>
      <xdr:row>58</xdr:row>
      <xdr:rowOff>71708</xdr:rowOff>
    </xdr:to>
    <xdr:cxnSp macro="">
      <xdr:nvCxnSpPr>
        <xdr:cNvPr id="124" name="直線コネクタ 123"/>
        <xdr:cNvCxnSpPr/>
      </xdr:nvCxnSpPr>
      <xdr:spPr>
        <a:xfrm flipV="1">
          <a:off x="2908300" y="9994287"/>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68279</xdr:rowOff>
    </xdr:from>
    <xdr:to>
      <xdr:col>4</xdr:col>
      <xdr:colOff>155575</xdr:colOff>
      <xdr:row>58</xdr:row>
      <xdr:rowOff>71708</xdr:rowOff>
    </xdr:to>
    <xdr:cxnSp macro="">
      <xdr:nvCxnSpPr>
        <xdr:cNvPr id="127" name="直線コネクタ 126"/>
        <xdr:cNvCxnSpPr/>
      </xdr:nvCxnSpPr>
      <xdr:spPr>
        <a:xfrm>
          <a:off x="2019300" y="1001237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60131</xdr:rowOff>
    </xdr:from>
    <xdr:to>
      <xdr:col>2</xdr:col>
      <xdr:colOff>638175</xdr:colOff>
      <xdr:row>58</xdr:row>
      <xdr:rowOff>68279</xdr:rowOff>
    </xdr:to>
    <xdr:cxnSp macro="">
      <xdr:nvCxnSpPr>
        <xdr:cNvPr id="130" name="直線コネクタ 129"/>
        <xdr:cNvCxnSpPr/>
      </xdr:nvCxnSpPr>
      <xdr:spPr>
        <a:xfrm>
          <a:off x="1130300" y="10004231"/>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133640</xdr:rowOff>
    </xdr:from>
    <xdr:to>
      <xdr:col>6</xdr:col>
      <xdr:colOff>561975</xdr:colOff>
      <xdr:row>58</xdr:row>
      <xdr:rowOff>63790</xdr:rowOff>
    </xdr:to>
    <xdr:sp macro="" textlink="">
      <xdr:nvSpPr>
        <xdr:cNvPr id="140" name="円/楕円 139"/>
        <xdr:cNvSpPr/>
      </xdr:nvSpPr>
      <xdr:spPr>
        <a:xfrm>
          <a:off x="4584700" y="99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48567</xdr:rowOff>
    </xdr:from>
    <xdr:ext cx="534377" cy="259045"/>
    <xdr:sp macro="" textlink="">
      <xdr:nvSpPr>
        <xdr:cNvPr id="141" name="物件費該当値テキスト"/>
        <xdr:cNvSpPr txBox="1"/>
      </xdr:nvSpPr>
      <xdr:spPr>
        <a:xfrm>
          <a:off x="4686300" y="98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170837</xdr:rowOff>
    </xdr:from>
    <xdr:to>
      <xdr:col>5</xdr:col>
      <xdr:colOff>409575</xdr:colOff>
      <xdr:row>58</xdr:row>
      <xdr:rowOff>100987</xdr:rowOff>
    </xdr:to>
    <xdr:sp macro="" textlink="">
      <xdr:nvSpPr>
        <xdr:cNvPr id="142" name="円/楕円 141"/>
        <xdr:cNvSpPr/>
      </xdr:nvSpPr>
      <xdr:spPr>
        <a:xfrm>
          <a:off x="3746500" y="994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92114</xdr:rowOff>
    </xdr:from>
    <xdr:ext cx="534377" cy="259045"/>
    <xdr:sp macro="" textlink="">
      <xdr:nvSpPr>
        <xdr:cNvPr id="143" name="テキスト ボックス 142"/>
        <xdr:cNvSpPr txBox="1"/>
      </xdr:nvSpPr>
      <xdr:spPr>
        <a:xfrm>
          <a:off x="3530111" y="100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20908</xdr:rowOff>
    </xdr:from>
    <xdr:to>
      <xdr:col>4</xdr:col>
      <xdr:colOff>206375</xdr:colOff>
      <xdr:row>58</xdr:row>
      <xdr:rowOff>122508</xdr:rowOff>
    </xdr:to>
    <xdr:sp macro="" textlink="">
      <xdr:nvSpPr>
        <xdr:cNvPr id="144" name="円/楕円 143"/>
        <xdr:cNvSpPr/>
      </xdr:nvSpPr>
      <xdr:spPr>
        <a:xfrm>
          <a:off x="2857500" y="99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113635</xdr:rowOff>
    </xdr:from>
    <xdr:ext cx="534377" cy="259045"/>
    <xdr:sp macro="" textlink="">
      <xdr:nvSpPr>
        <xdr:cNvPr id="145" name="テキスト ボックス 144"/>
        <xdr:cNvSpPr txBox="1"/>
      </xdr:nvSpPr>
      <xdr:spPr>
        <a:xfrm>
          <a:off x="2641111" y="1005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17479</xdr:rowOff>
    </xdr:from>
    <xdr:to>
      <xdr:col>3</xdr:col>
      <xdr:colOff>3175</xdr:colOff>
      <xdr:row>58</xdr:row>
      <xdr:rowOff>119079</xdr:rowOff>
    </xdr:to>
    <xdr:sp macro="" textlink="">
      <xdr:nvSpPr>
        <xdr:cNvPr id="146" name="円/楕円 145"/>
        <xdr:cNvSpPr/>
      </xdr:nvSpPr>
      <xdr:spPr>
        <a:xfrm>
          <a:off x="1968500" y="99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110206</xdr:rowOff>
    </xdr:from>
    <xdr:ext cx="534377" cy="259045"/>
    <xdr:sp macro="" textlink="">
      <xdr:nvSpPr>
        <xdr:cNvPr id="147" name="テキスト ボックス 146"/>
        <xdr:cNvSpPr txBox="1"/>
      </xdr:nvSpPr>
      <xdr:spPr>
        <a:xfrm>
          <a:off x="1752111" y="100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9331</xdr:rowOff>
    </xdr:from>
    <xdr:to>
      <xdr:col>1</xdr:col>
      <xdr:colOff>485775</xdr:colOff>
      <xdr:row>58</xdr:row>
      <xdr:rowOff>110931</xdr:rowOff>
    </xdr:to>
    <xdr:sp macro="" textlink="">
      <xdr:nvSpPr>
        <xdr:cNvPr id="148" name="円/楕円 147"/>
        <xdr:cNvSpPr/>
      </xdr:nvSpPr>
      <xdr:spPr>
        <a:xfrm>
          <a:off x="1079500" y="99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102058</xdr:rowOff>
    </xdr:from>
    <xdr:ext cx="534377" cy="259045"/>
    <xdr:sp macro="" textlink="">
      <xdr:nvSpPr>
        <xdr:cNvPr id="149" name="テキスト ボックス 148"/>
        <xdr:cNvSpPr txBox="1"/>
      </xdr:nvSpPr>
      <xdr:spPr>
        <a:xfrm>
          <a:off x="863111" y="100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169266</xdr:rowOff>
    </xdr:from>
    <xdr:to>
      <xdr:col>6</xdr:col>
      <xdr:colOff>511175</xdr:colOff>
      <xdr:row>77</xdr:row>
      <xdr:rowOff>69138</xdr:rowOff>
    </xdr:to>
    <xdr:cxnSp macro="">
      <xdr:nvCxnSpPr>
        <xdr:cNvPr id="178" name="直線コネクタ 177"/>
        <xdr:cNvCxnSpPr/>
      </xdr:nvCxnSpPr>
      <xdr:spPr>
        <a:xfrm>
          <a:off x="3797300" y="13199466"/>
          <a:ext cx="838200" cy="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138557</xdr:rowOff>
    </xdr:from>
    <xdr:to>
      <xdr:col>5</xdr:col>
      <xdr:colOff>358775</xdr:colOff>
      <xdr:row>76</xdr:row>
      <xdr:rowOff>169266</xdr:rowOff>
    </xdr:to>
    <xdr:cxnSp macro="">
      <xdr:nvCxnSpPr>
        <xdr:cNvPr id="181" name="直線コネクタ 180"/>
        <xdr:cNvCxnSpPr/>
      </xdr:nvCxnSpPr>
      <xdr:spPr>
        <a:xfrm>
          <a:off x="2908300" y="13168757"/>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138557</xdr:rowOff>
    </xdr:from>
    <xdr:to>
      <xdr:col>4</xdr:col>
      <xdr:colOff>155575</xdr:colOff>
      <xdr:row>77</xdr:row>
      <xdr:rowOff>11455</xdr:rowOff>
    </xdr:to>
    <xdr:cxnSp macro="">
      <xdr:nvCxnSpPr>
        <xdr:cNvPr id="184" name="直線コネクタ 183"/>
        <xdr:cNvCxnSpPr/>
      </xdr:nvCxnSpPr>
      <xdr:spPr>
        <a:xfrm flipV="1">
          <a:off x="2019300" y="13168757"/>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170408</xdr:rowOff>
    </xdr:from>
    <xdr:to>
      <xdr:col>2</xdr:col>
      <xdr:colOff>638175</xdr:colOff>
      <xdr:row>77</xdr:row>
      <xdr:rowOff>11455</xdr:rowOff>
    </xdr:to>
    <xdr:cxnSp macro="">
      <xdr:nvCxnSpPr>
        <xdr:cNvPr id="187" name="直線コネクタ 186"/>
        <xdr:cNvCxnSpPr/>
      </xdr:nvCxnSpPr>
      <xdr:spPr>
        <a:xfrm>
          <a:off x="1130300" y="13200608"/>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18338</xdr:rowOff>
    </xdr:from>
    <xdr:to>
      <xdr:col>6</xdr:col>
      <xdr:colOff>561975</xdr:colOff>
      <xdr:row>77</xdr:row>
      <xdr:rowOff>119938</xdr:rowOff>
    </xdr:to>
    <xdr:sp macro="" textlink="">
      <xdr:nvSpPr>
        <xdr:cNvPr id="197" name="円/楕円 196"/>
        <xdr:cNvSpPr/>
      </xdr:nvSpPr>
      <xdr:spPr>
        <a:xfrm>
          <a:off x="4584700" y="132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41215</xdr:rowOff>
    </xdr:from>
    <xdr:ext cx="469744" cy="259045"/>
    <xdr:sp macro="" textlink="">
      <xdr:nvSpPr>
        <xdr:cNvPr id="198" name="維持補修費該当値テキスト"/>
        <xdr:cNvSpPr txBox="1"/>
      </xdr:nvSpPr>
      <xdr:spPr>
        <a:xfrm>
          <a:off x="4686300" y="1307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118466</xdr:rowOff>
    </xdr:from>
    <xdr:to>
      <xdr:col>5</xdr:col>
      <xdr:colOff>409575</xdr:colOff>
      <xdr:row>77</xdr:row>
      <xdr:rowOff>48616</xdr:rowOff>
    </xdr:to>
    <xdr:sp macro="" textlink="">
      <xdr:nvSpPr>
        <xdr:cNvPr id="199" name="円/楕円 198"/>
        <xdr:cNvSpPr/>
      </xdr:nvSpPr>
      <xdr:spPr>
        <a:xfrm>
          <a:off x="3746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65143</xdr:rowOff>
    </xdr:from>
    <xdr:ext cx="469744" cy="259045"/>
    <xdr:sp macro="" textlink="">
      <xdr:nvSpPr>
        <xdr:cNvPr id="200" name="テキスト ボックス 199"/>
        <xdr:cNvSpPr txBox="1"/>
      </xdr:nvSpPr>
      <xdr:spPr>
        <a:xfrm>
          <a:off x="3562427" y="1292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87757</xdr:rowOff>
    </xdr:from>
    <xdr:to>
      <xdr:col>4</xdr:col>
      <xdr:colOff>206375</xdr:colOff>
      <xdr:row>77</xdr:row>
      <xdr:rowOff>17907</xdr:rowOff>
    </xdr:to>
    <xdr:sp macro="" textlink="">
      <xdr:nvSpPr>
        <xdr:cNvPr id="201" name="円/楕円 200"/>
        <xdr:cNvSpPr/>
      </xdr:nvSpPr>
      <xdr:spPr>
        <a:xfrm>
          <a:off x="2857500" y="131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34434</xdr:rowOff>
    </xdr:from>
    <xdr:ext cx="469744" cy="259045"/>
    <xdr:sp macro="" textlink="">
      <xdr:nvSpPr>
        <xdr:cNvPr id="202" name="テキスト ボックス 201"/>
        <xdr:cNvSpPr txBox="1"/>
      </xdr:nvSpPr>
      <xdr:spPr>
        <a:xfrm>
          <a:off x="2673427" y="1289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132105</xdr:rowOff>
    </xdr:from>
    <xdr:to>
      <xdr:col>3</xdr:col>
      <xdr:colOff>3175</xdr:colOff>
      <xdr:row>77</xdr:row>
      <xdr:rowOff>62255</xdr:rowOff>
    </xdr:to>
    <xdr:sp macro="" textlink="">
      <xdr:nvSpPr>
        <xdr:cNvPr id="203" name="円/楕円 202"/>
        <xdr:cNvSpPr/>
      </xdr:nvSpPr>
      <xdr:spPr>
        <a:xfrm>
          <a:off x="1968500" y="131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78782</xdr:rowOff>
    </xdr:from>
    <xdr:ext cx="469744" cy="259045"/>
    <xdr:sp macro="" textlink="">
      <xdr:nvSpPr>
        <xdr:cNvPr id="204" name="テキスト ボックス 203"/>
        <xdr:cNvSpPr txBox="1"/>
      </xdr:nvSpPr>
      <xdr:spPr>
        <a:xfrm>
          <a:off x="1784427" y="129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119608</xdr:rowOff>
    </xdr:from>
    <xdr:to>
      <xdr:col>1</xdr:col>
      <xdr:colOff>485775</xdr:colOff>
      <xdr:row>77</xdr:row>
      <xdr:rowOff>49758</xdr:rowOff>
    </xdr:to>
    <xdr:sp macro="" textlink="">
      <xdr:nvSpPr>
        <xdr:cNvPr id="205" name="円/楕円 204"/>
        <xdr:cNvSpPr/>
      </xdr:nvSpPr>
      <xdr:spPr>
        <a:xfrm>
          <a:off x="1079500" y="131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66286</xdr:rowOff>
    </xdr:from>
    <xdr:ext cx="469744" cy="259045"/>
    <xdr:sp macro="" textlink="">
      <xdr:nvSpPr>
        <xdr:cNvPr id="206" name="テキスト ボックス 205"/>
        <xdr:cNvSpPr txBox="1"/>
      </xdr:nvSpPr>
      <xdr:spPr>
        <a:xfrm>
          <a:off x="895427" y="1292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72301</xdr:rowOff>
    </xdr:from>
    <xdr:to>
      <xdr:col>6</xdr:col>
      <xdr:colOff>511175</xdr:colOff>
      <xdr:row>98</xdr:row>
      <xdr:rowOff>86227</xdr:rowOff>
    </xdr:to>
    <xdr:cxnSp macro="">
      <xdr:nvCxnSpPr>
        <xdr:cNvPr id="236" name="直線コネクタ 235"/>
        <xdr:cNvCxnSpPr/>
      </xdr:nvCxnSpPr>
      <xdr:spPr>
        <a:xfrm flipV="1">
          <a:off x="3797300" y="16874401"/>
          <a:ext cx="8382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86227</xdr:rowOff>
    </xdr:from>
    <xdr:to>
      <xdr:col>5</xdr:col>
      <xdr:colOff>358775</xdr:colOff>
      <xdr:row>99</xdr:row>
      <xdr:rowOff>41154</xdr:rowOff>
    </xdr:to>
    <xdr:cxnSp macro="">
      <xdr:nvCxnSpPr>
        <xdr:cNvPr id="239" name="直線コネクタ 238"/>
        <xdr:cNvCxnSpPr/>
      </xdr:nvCxnSpPr>
      <xdr:spPr>
        <a:xfrm flipV="1">
          <a:off x="2908300" y="16888327"/>
          <a:ext cx="889000" cy="1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39021</xdr:rowOff>
    </xdr:from>
    <xdr:to>
      <xdr:col>4</xdr:col>
      <xdr:colOff>155575</xdr:colOff>
      <xdr:row>99</xdr:row>
      <xdr:rowOff>41154</xdr:rowOff>
    </xdr:to>
    <xdr:cxnSp macro="">
      <xdr:nvCxnSpPr>
        <xdr:cNvPr id="242" name="直線コネクタ 241"/>
        <xdr:cNvCxnSpPr/>
      </xdr:nvCxnSpPr>
      <xdr:spPr>
        <a:xfrm>
          <a:off x="2019300" y="1701257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39021</xdr:rowOff>
    </xdr:from>
    <xdr:to>
      <xdr:col>2</xdr:col>
      <xdr:colOff>638175</xdr:colOff>
      <xdr:row>99</xdr:row>
      <xdr:rowOff>50298</xdr:rowOff>
    </xdr:to>
    <xdr:cxnSp macro="">
      <xdr:nvCxnSpPr>
        <xdr:cNvPr id="245" name="直線コネクタ 244"/>
        <xdr:cNvCxnSpPr/>
      </xdr:nvCxnSpPr>
      <xdr:spPr>
        <a:xfrm flipV="1">
          <a:off x="1130300" y="17012571"/>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21501</xdr:rowOff>
    </xdr:from>
    <xdr:to>
      <xdr:col>6</xdr:col>
      <xdr:colOff>561975</xdr:colOff>
      <xdr:row>98</xdr:row>
      <xdr:rowOff>123101</xdr:rowOff>
    </xdr:to>
    <xdr:sp macro="" textlink="">
      <xdr:nvSpPr>
        <xdr:cNvPr id="255" name="円/楕円 254"/>
        <xdr:cNvSpPr/>
      </xdr:nvSpPr>
      <xdr:spPr>
        <a:xfrm>
          <a:off x="4584700" y="168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171378</xdr:rowOff>
    </xdr:from>
    <xdr:ext cx="534377" cy="259045"/>
    <xdr:sp macro="" textlink="">
      <xdr:nvSpPr>
        <xdr:cNvPr id="256" name="扶助費該当値テキスト"/>
        <xdr:cNvSpPr txBox="1"/>
      </xdr:nvSpPr>
      <xdr:spPr>
        <a:xfrm>
          <a:off x="4686300" y="168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35427</xdr:rowOff>
    </xdr:from>
    <xdr:to>
      <xdr:col>5</xdr:col>
      <xdr:colOff>409575</xdr:colOff>
      <xdr:row>98</xdr:row>
      <xdr:rowOff>137027</xdr:rowOff>
    </xdr:to>
    <xdr:sp macro="" textlink="">
      <xdr:nvSpPr>
        <xdr:cNvPr id="257" name="円/楕円 256"/>
        <xdr:cNvSpPr/>
      </xdr:nvSpPr>
      <xdr:spPr>
        <a:xfrm>
          <a:off x="3746500" y="168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128154</xdr:rowOff>
    </xdr:from>
    <xdr:ext cx="534377" cy="259045"/>
    <xdr:sp macro="" textlink="">
      <xdr:nvSpPr>
        <xdr:cNvPr id="258" name="テキスト ボックス 257"/>
        <xdr:cNvSpPr txBox="1"/>
      </xdr:nvSpPr>
      <xdr:spPr>
        <a:xfrm>
          <a:off x="3530111" y="169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161804</xdr:rowOff>
    </xdr:from>
    <xdr:to>
      <xdr:col>4</xdr:col>
      <xdr:colOff>206375</xdr:colOff>
      <xdr:row>99</xdr:row>
      <xdr:rowOff>91954</xdr:rowOff>
    </xdr:to>
    <xdr:sp macro="" textlink="">
      <xdr:nvSpPr>
        <xdr:cNvPr id="259" name="円/楕円 258"/>
        <xdr:cNvSpPr/>
      </xdr:nvSpPr>
      <xdr:spPr>
        <a:xfrm>
          <a:off x="2857500" y="16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83081</xdr:rowOff>
    </xdr:from>
    <xdr:ext cx="534377" cy="259045"/>
    <xdr:sp macro="" textlink="">
      <xdr:nvSpPr>
        <xdr:cNvPr id="260" name="テキスト ボックス 259"/>
        <xdr:cNvSpPr txBox="1"/>
      </xdr:nvSpPr>
      <xdr:spPr>
        <a:xfrm>
          <a:off x="2641111" y="1705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159671</xdr:rowOff>
    </xdr:from>
    <xdr:to>
      <xdr:col>3</xdr:col>
      <xdr:colOff>3175</xdr:colOff>
      <xdr:row>99</xdr:row>
      <xdr:rowOff>89821</xdr:rowOff>
    </xdr:to>
    <xdr:sp macro="" textlink="">
      <xdr:nvSpPr>
        <xdr:cNvPr id="261" name="円/楕円 260"/>
        <xdr:cNvSpPr/>
      </xdr:nvSpPr>
      <xdr:spPr>
        <a:xfrm>
          <a:off x="1968500" y="169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80948</xdr:rowOff>
    </xdr:from>
    <xdr:ext cx="534377" cy="259045"/>
    <xdr:sp macro="" textlink="">
      <xdr:nvSpPr>
        <xdr:cNvPr id="262" name="テキスト ボックス 261"/>
        <xdr:cNvSpPr txBox="1"/>
      </xdr:nvSpPr>
      <xdr:spPr>
        <a:xfrm>
          <a:off x="1752111" y="170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170948</xdr:rowOff>
    </xdr:from>
    <xdr:to>
      <xdr:col>1</xdr:col>
      <xdr:colOff>485775</xdr:colOff>
      <xdr:row>99</xdr:row>
      <xdr:rowOff>101098</xdr:rowOff>
    </xdr:to>
    <xdr:sp macro="" textlink="">
      <xdr:nvSpPr>
        <xdr:cNvPr id="263" name="円/楕円 262"/>
        <xdr:cNvSpPr/>
      </xdr:nvSpPr>
      <xdr:spPr>
        <a:xfrm>
          <a:off x="1079500" y="16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92225</xdr:rowOff>
    </xdr:from>
    <xdr:ext cx="534377" cy="259045"/>
    <xdr:sp macro="" textlink="">
      <xdr:nvSpPr>
        <xdr:cNvPr id="264" name="テキスト ボックス 263"/>
        <xdr:cNvSpPr txBox="1"/>
      </xdr:nvSpPr>
      <xdr:spPr>
        <a:xfrm>
          <a:off x="863111" y="1706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10922</xdr:rowOff>
    </xdr:from>
    <xdr:to>
      <xdr:col>15</xdr:col>
      <xdr:colOff>180975</xdr:colOff>
      <xdr:row>36</xdr:row>
      <xdr:rowOff>138807</xdr:rowOff>
    </xdr:to>
    <xdr:cxnSp macro="">
      <xdr:nvCxnSpPr>
        <xdr:cNvPr id="295" name="直線コネクタ 294"/>
        <xdr:cNvCxnSpPr/>
      </xdr:nvCxnSpPr>
      <xdr:spPr>
        <a:xfrm flipV="1">
          <a:off x="9639300" y="6183122"/>
          <a:ext cx="838200" cy="12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138807</xdr:rowOff>
    </xdr:from>
    <xdr:to>
      <xdr:col>14</xdr:col>
      <xdr:colOff>28575</xdr:colOff>
      <xdr:row>37</xdr:row>
      <xdr:rowOff>11314</xdr:rowOff>
    </xdr:to>
    <xdr:cxnSp macro="">
      <xdr:nvCxnSpPr>
        <xdr:cNvPr id="298" name="直線コネクタ 297"/>
        <xdr:cNvCxnSpPr/>
      </xdr:nvCxnSpPr>
      <xdr:spPr>
        <a:xfrm flipV="1">
          <a:off x="8750300" y="6311007"/>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11314</xdr:rowOff>
    </xdr:from>
    <xdr:to>
      <xdr:col>12</xdr:col>
      <xdr:colOff>511175</xdr:colOff>
      <xdr:row>37</xdr:row>
      <xdr:rowOff>11608</xdr:rowOff>
    </xdr:to>
    <xdr:cxnSp macro="">
      <xdr:nvCxnSpPr>
        <xdr:cNvPr id="301" name="直線コネクタ 300"/>
        <xdr:cNvCxnSpPr/>
      </xdr:nvCxnSpPr>
      <xdr:spPr>
        <a:xfrm flipV="1">
          <a:off x="7861300" y="6354964"/>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11608</xdr:rowOff>
    </xdr:from>
    <xdr:to>
      <xdr:col>11</xdr:col>
      <xdr:colOff>307975</xdr:colOff>
      <xdr:row>37</xdr:row>
      <xdr:rowOff>33216</xdr:rowOff>
    </xdr:to>
    <xdr:cxnSp macro="">
      <xdr:nvCxnSpPr>
        <xdr:cNvPr id="304" name="直線コネクタ 303"/>
        <xdr:cNvCxnSpPr/>
      </xdr:nvCxnSpPr>
      <xdr:spPr>
        <a:xfrm flipV="1">
          <a:off x="6972300" y="6355258"/>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131572</xdr:rowOff>
    </xdr:from>
    <xdr:to>
      <xdr:col>15</xdr:col>
      <xdr:colOff>231775</xdr:colOff>
      <xdr:row>36</xdr:row>
      <xdr:rowOff>61722</xdr:rowOff>
    </xdr:to>
    <xdr:sp macro="" textlink="">
      <xdr:nvSpPr>
        <xdr:cNvPr id="314" name="円/楕円 313"/>
        <xdr:cNvSpPr/>
      </xdr:nvSpPr>
      <xdr:spPr>
        <a:xfrm>
          <a:off x="104267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154449</xdr:rowOff>
    </xdr:from>
    <xdr:ext cx="534377" cy="259045"/>
    <xdr:sp macro="" textlink="">
      <xdr:nvSpPr>
        <xdr:cNvPr id="315" name="補助費等該当値テキスト"/>
        <xdr:cNvSpPr txBox="1"/>
      </xdr:nvSpPr>
      <xdr:spPr>
        <a:xfrm>
          <a:off x="10528300" y="59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88007</xdr:rowOff>
    </xdr:from>
    <xdr:to>
      <xdr:col>14</xdr:col>
      <xdr:colOff>79375</xdr:colOff>
      <xdr:row>37</xdr:row>
      <xdr:rowOff>18157</xdr:rowOff>
    </xdr:to>
    <xdr:sp macro="" textlink="">
      <xdr:nvSpPr>
        <xdr:cNvPr id="316" name="円/楕円 315"/>
        <xdr:cNvSpPr/>
      </xdr:nvSpPr>
      <xdr:spPr>
        <a:xfrm>
          <a:off x="9588500" y="6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34684</xdr:rowOff>
    </xdr:from>
    <xdr:ext cx="534377" cy="259045"/>
    <xdr:sp macro="" textlink="">
      <xdr:nvSpPr>
        <xdr:cNvPr id="317" name="テキスト ボックス 316"/>
        <xdr:cNvSpPr txBox="1"/>
      </xdr:nvSpPr>
      <xdr:spPr>
        <a:xfrm>
          <a:off x="9372111" y="6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131964</xdr:rowOff>
    </xdr:from>
    <xdr:to>
      <xdr:col>12</xdr:col>
      <xdr:colOff>561975</xdr:colOff>
      <xdr:row>37</xdr:row>
      <xdr:rowOff>62114</xdr:rowOff>
    </xdr:to>
    <xdr:sp macro="" textlink="">
      <xdr:nvSpPr>
        <xdr:cNvPr id="318" name="円/楕円 317"/>
        <xdr:cNvSpPr/>
      </xdr:nvSpPr>
      <xdr:spPr>
        <a:xfrm>
          <a:off x="8699500" y="63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53241</xdr:rowOff>
    </xdr:from>
    <xdr:ext cx="534377" cy="259045"/>
    <xdr:sp macro="" textlink="">
      <xdr:nvSpPr>
        <xdr:cNvPr id="319" name="テキスト ボックス 318"/>
        <xdr:cNvSpPr txBox="1"/>
      </xdr:nvSpPr>
      <xdr:spPr>
        <a:xfrm>
          <a:off x="8483111" y="639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132258</xdr:rowOff>
    </xdr:from>
    <xdr:to>
      <xdr:col>11</xdr:col>
      <xdr:colOff>358775</xdr:colOff>
      <xdr:row>37</xdr:row>
      <xdr:rowOff>62408</xdr:rowOff>
    </xdr:to>
    <xdr:sp macro="" textlink="">
      <xdr:nvSpPr>
        <xdr:cNvPr id="320" name="円/楕円 319"/>
        <xdr:cNvSpPr/>
      </xdr:nvSpPr>
      <xdr:spPr>
        <a:xfrm>
          <a:off x="7810500" y="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53535</xdr:rowOff>
    </xdr:from>
    <xdr:ext cx="534377" cy="259045"/>
    <xdr:sp macro="" textlink="">
      <xdr:nvSpPr>
        <xdr:cNvPr id="321" name="テキスト ボックス 320"/>
        <xdr:cNvSpPr txBox="1"/>
      </xdr:nvSpPr>
      <xdr:spPr>
        <a:xfrm>
          <a:off x="7594111" y="63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153866</xdr:rowOff>
    </xdr:from>
    <xdr:to>
      <xdr:col>10</xdr:col>
      <xdr:colOff>155575</xdr:colOff>
      <xdr:row>37</xdr:row>
      <xdr:rowOff>84016</xdr:rowOff>
    </xdr:to>
    <xdr:sp macro="" textlink="">
      <xdr:nvSpPr>
        <xdr:cNvPr id="322" name="円/楕円 321"/>
        <xdr:cNvSpPr/>
      </xdr:nvSpPr>
      <xdr:spPr>
        <a:xfrm>
          <a:off x="6921500" y="63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75143</xdr:rowOff>
    </xdr:from>
    <xdr:ext cx="534377" cy="259045"/>
    <xdr:sp macro="" textlink="">
      <xdr:nvSpPr>
        <xdr:cNvPr id="323" name="テキスト ボックス 322"/>
        <xdr:cNvSpPr txBox="1"/>
      </xdr:nvSpPr>
      <xdr:spPr>
        <a:xfrm>
          <a:off x="6705111" y="64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11425</xdr:rowOff>
    </xdr:from>
    <xdr:to>
      <xdr:col>15</xdr:col>
      <xdr:colOff>180975</xdr:colOff>
      <xdr:row>57</xdr:row>
      <xdr:rowOff>117191</xdr:rowOff>
    </xdr:to>
    <xdr:cxnSp macro="">
      <xdr:nvCxnSpPr>
        <xdr:cNvPr id="352" name="直線コネクタ 351"/>
        <xdr:cNvCxnSpPr/>
      </xdr:nvCxnSpPr>
      <xdr:spPr>
        <a:xfrm>
          <a:off x="9639300" y="9784075"/>
          <a:ext cx="8382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61153</xdr:rowOff>
    </xdr:from>
    <xdr:to>
      <xdr:col>14</xdr:col>
      <xdr:colOff>28575</xdr:colOff>
      <xdr:row>57</xdr:row>
      <xdr:rowOff>11425</xdr:rowOff>
    </xdr:to>
    <xdr:cxnSp macro="">
      <xdr:nvCxnSpPr>
        <xdr:cNvPr id="355" name="直線コネクタ 354"/>
        <xdr:cNvCxnSpPr/>
      </xdr:nvCxnSpPr>
      <xdr:spPr>
        <a:xfrm>
          <a:off x="8750300" y="9662353"/>
          <a:ext cx="889000" cy="12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61153</xdr:rowOff>
    </xdr:from>
    <xdr:to>
      <xdr:col>12</xdr:col>
      <xdr:colOff>511175</xdr:colOff>
      <xdr:row>56</xdr:row>
      <xdr:rowOff>64308</xdr:rowOff>
    </xdr:to>
    <xdr:cxnSp macro="">
      <xdr:nvCxnSpPr>
        <xdr:cNvPr id="358" name="直線コネクタ 357"/>
        <xdr:cNvCxnSpPr/>
      </xdr:nvCxnSpPr>
      <xdr:spPr>
        <a:xfrm flipV="1">
          <a:off x="7861300" y="966235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64308</xdr:rowOff>
    </xdr:from>
    <xdr:to>
      <xdr:col>11</xdr:col>
      <xdr:colOff>307975</xdr:colOff>
      <xdr:row>57</xdr:row>
      <xdr:rowOff>78663</xdr:rowOff>
    </xdr:to>
    <xdr:cxnSp macro="">
      <xdr:nvCxnSpPr>
        <xdr:cNvPr id="361" name="直線コネクタ 360"/>
        <xdr:cNvCxnSpPr/>
      </xdr:nvCxnSpPr>
      <xdr:spPr>
        <a:xfrm flipV="1">
          <a:off x="6972300" y="9665508"/>
          <a:ext cx="889000" cy="18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66391</xdr:rowOff>
    </xdr:from>
    <xdr:to>
      <xdr:col>15</xdr:col>
      <xdr:colOff>231775</xdr:colOff>
      <xdr:row>57</xdr:row>
      <xdr:rowOff>167991</xdr:rowOff>
    </xdr:to>
    <xdr:sp macro="" textlink="">
      <xdr:nvSpPr>
        <xdr:cNvPr id="371" name="円/楕円 370"/>
        <xdr:cNvSpPr/>
      </xdr:nvSpPr>
      <xdr:spPr>
        <a:xfrm>
          <a:off x="10426700" y="98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44818</xdr:rowOff>
    </xdr:from>
    <xdr:ext cx="534377" cy="259045"/>
    <xdr:sp macro="" textlink="">
      <xdr:nvSpPr>
        <xdr:cNvPr id="372" name="普通建設事業費該当値テキスト"/>
        <xdr:cNvSpPr txBox="1"/>
      </xdr:nvSpPr>
      <xdr:spPr>
        <a:xfrm>
          <a:off x="10528300" y="98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132075</xdr:rowOff>
    </xdr:from>
    <xdr:to>
      <xdr:col>14</xdr:col>
      <xdr:colOff>79375</xdr:colOff>
      <xdr:row>57</xdr:row>
      <xdr:rowOff>62225</xdr:rowOff>
    </xdr:to>
    <xdr:sp macro="" textlink="">
      <xdr:nvSpPr>
        <xdr:cNvPr id="373" name="円/楕円 372"/>
        <xdr:cNvSpPr/>
      </xdr:nvSpPr>
      <xdr:spPr>
        <a:xfrm>
          <a:off x="9588500" y="97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53352</xdr:rowOff>
    </xdr:from>
    <xdr:ext cx="534377" cy="259045"/>
    <xdr:sp macro="" textlink="">
      <xdr:nvSpPr>
        <xdr:cNvPr id="374" name="テキスト ボックス 373"/>
        <xdr:cNvSpPr txBox="1"/>
      </xdr:nvSpPr>
      <xdr:spPr>
        <a:xfrm>
          <a:off x="9372111" y="9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10353</xdr:rowOff>
    </xdr:from>
    <xdr:to>
      <xdr:col>12</xdr:col>
      <xdr:colOff>561975</xdr:colOff>
      <xdr:row>56</xdr:row>
      <xdr:rowOff>111953</xdr:rowOff>
    </xdr:to>
    <xdr:sp macro="" textlink="">
      <xdr:nvSpPr>
        <xdr:cNvPr id="375" name="円/楕円 374"/>
        <xdr:cNvSpPr/>
      </xdr:nvSpPr>
      <xdr:spPr>
        <a:xfrm>
          <a:off x="8699500" y="96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128480</xdr:rowOff>
    </xdr:from>
    <xdr:ext cx="534377" cy="259045"/>
    <xdr:sp macro="" textlink="">
      <xdr:nvSpPr>
        <xdr:cNvPr id="376" name="テキスト ボックス 375"/>
        <xdr:cNvSpPr txBox="1"/>
      </xdr:nvSpPr>
      <xdr:spPr>
        <a:xfrm>
          <a:off x="8483111" y="93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13508</xdr:rowOff>
    </xdr:from>
    <xdr:to>
      <xdr:col>11</xdr:col>
      <xdr:colOff>358775</xdr:colOff>
      <xdr:row>56</xdr:row>
      <xdr:rowOff>115108</xdr:rowOff>
    </xdr:to>
    <xdr:sp macro="" textlink="">
      <xdr:nvSpPr>
        <xdr:cNvPr id="377" name="円/楕円 376"/>
        <xdr:cNvSpPr/>
      </xdr:nvSpPr>
      <xdr:spPr>
        <a:xfrm>
          <a:off x="7810500" y="96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131635</xdr:rowOff>
    </xdr:from>
    <xdr:ext cx="534377" cy="259045"/>
    <xdr:sp macro="" textlink="">
      <xdr:nvSpPr>
        <xdr:cNvPr id="378" name="テキスト ボックス 377"/>
        <xdr:cNvSpPr txBox="1"/>
      </xdr:nvSpPr>
      <xdr:spPr>
        <a:xfrm>
          <a:off x="7594111" y="938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27863</xdr:rowOff>
    </xdr:from>
    <xdr:to>
      <xdr:col>10</xdr:col>
      <xdr:colOff>155575</xdr:colOff>
      <xdr:row>57</xdr:row>
      <xdr:rowOff>129463</xdr:rowOff>
    </xdr:to>
    <xdr:sp macro="" textlink="">
      <xdr:nvSpPr>
        <xdr:cNvPr id="379" name="円/楕円 378"/>
        <xdr:cNvSpPr/>
      </xdr:nvSpPr>
      <xdr:spPr>
        <a:xfrm>
          <a:off x="6921500" y="9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120590</xdr:rowOff>
    </xdr:from>
    <xdr:ext cx="534377" cy="259045"/>
    <xdr:sp macro="" textlink="">
      <xdr:nvSpPr>
        <xdr:cNvPr id="380" name="テキスト ボックス 379"/>
        <xdr:cNvSpPr txBox="1"/>
      </xdr:nvSpPr>
      <xdr:spPr>
        <a:xfrm>
          <a:off x="6705111" y="98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712</xdr:rowOff>
    </xdr:from>
    <xdr:to>
      <xdr:col>15</xdr:col>
      <xdr:colOff>180975</xdr:colOff>
      <xdr:row>78</xdr:row>
      <xdr:rowOff>18945</xdr:rowOff>
    </xdr:to>
    <xdr:cxnSp macro="">
      <xdr:nvCxnSpPr>
        <xdr:cNvPr id="411" name="直線コネクタ 410"/>
        <xdr:cNvCxnSpPr/>
      </xdr:nvCxnSpPr>
      <xdr:spPr>
        <a:xfrm>
          <a:off x="9639300" y="13373812"/>
          <a:ext cx="8382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139595</xdr:rowOff>
    </xdr:from>
    <xdr:to>
      <xdr:col>15</xdr:col>
      <xdr:colOff>231775</xdr:colOff>
      <xdr:row>78</xdr:row>
      <xdr:rowOff>69745</xdr:rowOff>
    </xdr:to>
    <xdr:sp macro="" textlink="">
      <xdr:nvSpPr>
        <xdr:cNvPr id="421" name="円/楕円 420"/>
        <xdr:cNvSpPr/>
      </xdr:nvSpPr>
      <xdr:spPr>
        <a:xfrm>
          <a:off x="10426700" y="133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118022</xdr:rowOff>
    </xdr:from>
    <xdr:ext cx="534377" cy="259045"/>
    <xdr:sp macro="" textlink="">
      <xdr:nvSpPr>
        <xdr:cNvPr id="422" name="普通建設事業費 （ うち新規整備　）該当値テキスト"/>
        <xdr:cNvSpPr txBox="1"/>
      </xdr:nvSpPr>
      <xdr:spPr>
        <a:xfrm>
          <a:off x="10528300" y="1331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121362</xdr:rowOff>
    </xdr:from>
    <xdr:to>
      <xdr:col>14</xdr:col>
      <xdr:colOff>79375</xdr:colOff>
      <xdr:row>78</xdr:row>
      <xdr:rowOff>51512</xdr:rowOff>
    </xdr:to>
    <xdr:sp macro="" textlink="">
      <xdr:nvSpPr>
        <xdr:cNvPr id="423" name="円/楕円 422"/>
        <xdr:cNvSpPr/>
      </xdr:nvSpPr>
      <xdr:spPr>
        <a:xfrm>
          <a:off x="9588500" y="133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68039</xdr:rowOff>
    </xdr:from>
    <xdr:ext cx="534377" cy="259045"/>
    <xdr:sp macro="" textlink="">
      <xdr:nvSpPr>
        <xdr:cNvPr id="424" name="テキスト ボックス 423"/>
        <xdr:cNvSpPr txBox="1"/>
      </xdr:nvSpPr>
      <xdr:spPr>
        <a:xfrm>
          <a:off x="9372111" y="130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109843</xdr:rowOff>
    </xdr:from>
    <xdr:to>
      <xdr:col>15</xdr:col>
      <xdr:colOff>180975</xdr:colOff>
      <xdr:row>98</xdr:row>
      <xdr:rowOff>140208</xdr:rowOff>
    </xdr:to>
    <xdr:cxnSp macro="">
      <xdr:nvCxnSpPr>
        <xdr:cNvPr id="453" name="直線コネクタ 452"/>
        <xdr:cNvCxnSpPr/>
      </xdr:nvCxnSpPr>
      <xdr:spPr>
        <a:xfrm>
          <a:off x="9639300" y="16911943"/>
          <a:ext cx="8382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89408</xdr:rowOff>
    </xdr:from>
    <xdr:to>
      <xdr:col>15</xdr:col>
      <xdr:colOff>231775</xdr:colOff>
      <xdr:row>99</xdr:row>
      <xdr:rowOff>19558</xdr:rowOff>
    </xdr:to>
    <xdr:sp macro="" textlink="">
      <xdr:nvSpPr>
        <xdr:cNvPr id="463" name="円/楕円 462"/>
        <xdr:cNvSpPr/>
      </xdr:nvSpPr>
      <xdr:spPr>
        <a:xfrm>
          <a:off x="10426700" y="168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4335</xdr:rowOff>
    </xdr:from>
    <xdr:ext cx="469744" cy="259045"/>
    <xdr:sp macro="" textlink="">
      <xdr:nvSpPr>
        <xdr:cNvPr id="464" name="普通建設事業費 （ うち更新整備　）該当値テキスト"/>
        <xdr:cNvSpPr txBox="1"/>
      </xdr:nvSpPr>
      <xdr:spPr>
        <a:xfrm>
          <a:off x="10528300" y="1680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59043</xdr:rowOff>
    </xdr:from>
    <xdr:to>
      <xdr:col>14</xdr:col>
      <xdr:colOff>79375</xdr:colOff>
      <xdr:row>98</xdr:row>
      <xdr:rowOff>160643</xdr:rowOff>
    </xdr:to>
    <xdr:sp macro="" textlink="">
      <xdr:nvSpPr>
        <xdr:cNvPr id="465" name="円/楕円 464"/>
        <xdr:cNvSpPr/>
      </xdr:nvSpPr>
      <xdr:spPr>
        <a:xfrm>
          <a:off x="9588500" y="16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151770</xdr:rowOff>
    </xdr:from>
    <xdr:ext cx="469744" cy="259045"/>
    <xdr:sp macro="" textlink="">
      <xdr:nvSpPr>
        <xdr:cNvPr id="466" name="テキスト ボックス 465"/>
        <xdr:cNvSpPr txBox="1"/>
      </xdr:nvSpPr>
      <xdr:spPr>
        <a:xfrm>
          <a:off x="9404427" y="1695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43231</xdr:rowOff>
    </xdr:from>
    <xdr:to>
      <xdr:col>22</xdr:col>
      <xdr:colOff>365125</xdr:colOff>
      <xdr:row>39</xdr:row>
      <xdr:rowOff>44450</xdr:rowOff>
    </xdr:to>
    <xdr:cxnSp macro="">
      <xdr:nvCxnSpPr>
        <xdr:cNvPr id="498" name="直線コネクタ 497"/>
        <xdr:cNvCxnSpPr/>
      </xdr:nvCxnSpPr>
      <xdr:spPr>
        <a:xfrm>
          <a:off x="14592300" y="6729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21819</xdr:rowOff>
    </xdr:from>
    <xdr:to>
      <xdr:col>21</xdr:col>
      <xdr:colOff>161925</xdr:colOff>
      <xdr:row>39</xdr:row>
      <xdr:rowOff>43231</xdr:rowOff>
    </xdr:to>
    <xdr:cxnSp macro="">
      <xdr:nvCxnSpPr>
        <xdr:cNvPr id="501" name="直線コネクタ 500"/>
        <xdr:cNvCxnSpPr/>
      </xdr:nvCxnSpPr>
      <xdr:spPr>
        <a:xfrm>
          <a:off x="13703300" y="6708369"/>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21819</xdr:rowOff>
    </xdr:from>
    <xdr:to>
      <xdr:col>19</xdr:col>
      <xdr:colOff>644525</xdr:colOff>
      <xdr:row>39</xdr:row>
      <xdr:rowOff>44450</xdr:rowOff>
    </xdr:to>
    <xdr:cxnSp macro="">
      <xdr:nvCxnSpPr>
        <xdr:cNvPr id="504" name="直線コネクタ 503"/>
        <xdr:cNvCxnSpPr/>
      </xdr:nvCxnSpPr>
      <xdr:spPr>
        <a:xfrm flipV="1">
          <a:off x="12814300" y="6708369"/>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163881</xdr:rowOff>
    </xdr:from>
    <xdr:to>
      <xdr:col>21</xdr:col>
      <xdr:colOff>212725</xdr:colOff>
      <xdr:row>39</xdr:row>
      <xdr:rowOff>94031</xdr:rowOff>
    </xdr:to>
    <xdr:sp macro="" textlink="">
      <xdr:nvSpPr>
        <xdr:cNvPr id="518" name="円/楕円 517"/>
        <xdr:cNvSpPr/>
      </xdr:nvSpPr>
      <xdr:spPr>
        <a:xfrm>
          <a:off x="14541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85158</xdr:rowOff>
    </xdr:from>
    <xdr:ext cx="313932" cy="259045"/>
    <xdr:sp macro="" textlink="">
      <xdr:nvSpPr>
        <xdr:cNvPr id="519" name="テキスト ボックス 518"/>
        <xdr:cNvSpPr txBox="1"/>
      </xdr:nvSpPr>
      <xdr:spPr>
        <a:xfrm>
          <a:off x="14435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142469</xdr:rowOff>
    </xdr:from>
    <xdr:to>
      <xdr:col>20</xdr:col>
      <xdr:colOff>9525</xdr:colOff>
      <xdr:row>39</xdr:row>
      <xdr:rowOff>72619</xdr:rowOff>
    </xdr:to>
    <xdr:sp macro="" textlink="">
      <xdr:nvSpPr>
        <xdr:cNvPr id="520" name="円/楕円 519"/>
        <xdr:cNvSpPr/>
      </xdr:nvSpPr>
      <xdr:spPr>
        <a:xfrm>
          <a:off x="13652500" y="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63746</xdr:rowOff>
    </xdr:from>
    <xdr:ext cx="378565" cy="259045"/>
    <xdr:sp macro="" textlink="">
      <xdr:nvSpPr>
        <xdr:cNvPr id="521" name="テキスト ボックス 520"/>
        <xdr:cNvSpPr txBox="1"/>
      </xdr:nvSpPr>
      <xdr:spPr>
        <a:xfrm>
          <a:off x="13514017" y="6750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38528</xdr:rowOff>
    </xdr:from>
    <xdr:to>
      <xdr:col>23</xdr:col>
      <xdr:colOff>517525</xdr:colOff>
      <xdr:row>77</xdr:row>
      <xdr:rowOff>49256</xdr:rowOff>
    </xdr:to>
    <xdr:cxnSp macro="">
      <xdr:nvCxnSpPr>
        <xdr:cNvPr id="603" name="直線コネクタ 602"/>
        <xdr:cNvCxnSpPr/>
      </xdr:nvCxnSpPr>
      <xdr:spPr>
        <a:xfrm flipV="1">
          <a:off x="15481300" y="13240178"/>
          <a:ext cx="8382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49256</xdr:rowOff>
    </xdr:from>
    <xdr:to>
      <xdr:col>22</xdr:col>
      <xdr:colOff>365125</xdr:colOff>
      <xdr:row>77</xdr:row>
      <xdr:rowOff>85587</xdr:rowOff>
    </xdr:to>
    <xdr:cxnSp macro="">
      <xdr:nvCxnSpPr>
        <xdr:cNvPr id="606" name="直線コネクタ 605"/>
        <xdr:cNvCxnSpPr/>
      </xdr:nvCxnSpPr>
      <xdr:spPr>
        <a:xfrm flipV="1">
          <a:off x="14592300" y="13250906"/>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62581</xdr:rowOff>
    </xdr:from>
    <xdr:to>
      <xdr:col>21</xdr:col>
      <xdr:colOff>161925</xdr:colOff>
      <xdr:row>77</xdr:row>
      <xdr:rowOff>85587</xdr:rowOff>
    </xdr:to>
    <xdr:cxnSp macro="">
      <xdr:nvCxnSpPr>
        <xdr:cNvPr id="609" name="直線コネクタ 608"/>
        <xdr:cNvCxnSpPr/>
      </xdr:nvCxnSpPr>
      <xdr:spPr>
        <a:xfrm>
          <a:off x="13703300" y="13264231"/>
          <a:ext cx="8890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56735</xdr:rowOff>
    </xdr:from>
    <xdr:to>
      <xdr:col>19</xdr:col>
      <xdr:colOff>644525</xdr:colOff>
      <xdr:row>77</xdr:row>
      <xdr:rowOff>62581</xdr:rowOff>
    </xdr:to>
    <xdr:cxnSp macro="">
      <xdr:nvCxnSpPr>
        <xdr:cNvPr id="612" name="直線コネクタ 611"/>
        <xdr:cNvCxnSpPr/>
      </xdr:nvCxnSpPr>
      <xdr:spPr>
        <a:xfrm>
          <a:off x="12814300" y="13258385"/>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159178</xdr:rowOff>
    </xdr:from>
    <xdr:to>
      <xdr:col>23</xdr:col>
      <xdr:colOff>568325</xdr:colOff>
      <xdr:row>77</xdr:row>
      <xdr:rowOff>89328</xdr:rowOff>
    </xdr:to>
    <xdr:sp macro="" textlink="">
      <xdr:nvSpPr>
        <xdr:cNvPr id="622" name="円/楕円 621"/>
        <xdr:cNvSpPr/>
      </xdr:nvSpPr>
      <xdr:spPr>
        <a:xfrm>
          <a:off x="16268700" y="131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137605</xdr:rowOff>
    </xdr:from>
    <xdr:ext cx="534377" cy="259045"/>
    <xdr:sp macro="" textlink="">
      <xdr:nvSpPr>
        <xdr:cNvPr id="623" name="公債費該当値テキスト"/>
        <xdr:cNvSpPr txBox="1"/>
      </xdr:nvSpPr>
      <xdr:spPr>
        <a:xfrm>
          <a:off x="16370300" y="131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169906</xdr:rowOff>
    </xdr:from>
    <xdr:to>
      <xdr:col>22</xdr:col>
      <xdr:colOff>415925</xdr:colOff>
      <xdr:row>77</xdr:row>
      <xdr:rowOff>100056</xdr:rowOff>
    </xdr:to>
    <xdr:sp macro="" textlink="">
      <xdr:nvSpPr>
        <xdr:cNvPr id="624" name="円/楕円 623"/>
        <xdr:cNvSpPr/>
      </xdr:nvSpPr>
      <xdr:spPr>
        <a:xfrm>
          <a:off x="15430500" y="132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91183</xdr:rowOff>
    </xdr:from>
    <xdr:ext cx="534377" cy="259045"/>
    <xdr:sp macro="" textlink="">
      <xdr:nvSpPr>
        <xdr:cNvPr id="625" name="テキスト ボックス 624"/>
        <xdr:cNvSpPr txBox="1"/>
      </xdr:nvSpPr>
      <xdr:spPr>
        <a:xfrm>
          <a:off x="15214111" y="132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34787</xdr:rowOff>
    </xdr:from>
    <xdr:to>
      <xdr:col>21</xdr:col>
      <xdr:colOff>212725</xdr:colOff>
      <xdr:row>77</xdr:row>
      <xdr:rowOff>136387</xdr:rowOff>
    </xdr:to>
    <xdr:sp macro="" textlink="">
      <xdr:nvSpPr>
        <xdr:cNvPr id="626" name="円/楕円 625"/>
        <xdr:cNvSpPr/>
      </xdr:nvSpPr>
      <xdr:spPr>
        <a:xfrm>
          <a:off x="14541500" y="132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127514</xdr:rowOff>
    </xdr:from>
    <xdr:ext cx="534377" cy="259045"/>
    <xdr:sp macro="" textlink="">
      <xdr:nvSpPr>
        <xdr:cNvPr id="627" name="テキスト ボックス 626"/>
        <xdr:cNvSpPr txBox="1"/>
      </xdr:nvSpPr>
      <xdr:spPr>
        <a:xfrm>
          <a:off x="14325111" y="133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11781</xdr:rowOff>
    </xdr:from>
    <xdr:to>
      <xdr:col>20</xdr:col>
      <xdr:colOff>9525</xdr:colOff>
      <xdr:row>77</xdr:row>
      <xdr:rowOff>113381</xdr:rowOff>
    </xdr:to>
    <xdr:sp macro="" textlink="">
      <xdr:nvSpPr>
        <xdr:cNvPr id="628" name="円/楕円 627"/>
        <xdr:cNvSpPr/>
      </xdr:nvSpPr>
      <xdr:spPr>
        <a:xfrm>
          <a:off x="13652500" y="132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104508</xdr:rowOff>
    </xdr:from>
    <xdr:ext cx="534377" cy="259045"/>
    <xdr:sp macro="" textlink="">
      <xdr:nvSpPr>
        <xdr:cNvPr id="629" name="テキスト ボックス 628"/>
        <xdr:cNvSpPr txBox="1"/>
      </xdr:nvSpPr>
      <xdr:spPr>
        <a:xfrm>
          <a:off x="13436111" y="133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5935</xdr:rowOff>
    </xdr:from>
    <xdr:to>
      <xdr:col>18</xdr:col>
      <xdr:colOff>492125</xdr:colOff>
      <xdr:row>77</xdr:row>
      <xdr:rowOff>107535</xdr:rowOff>
    </xdr:to>
    <xdr:sp macro="" textlink="">
      <xdr:nvSpPr>
        <xdr:cNvPr id="630" name="円/楕円 629"/>
        <xdr:cNvSpPr/>
      </xdr:nvSpPr>
      <xdr:spPr>
        <a:xfrm>
          <a:off x="12763500" y="132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98662</xdr:rowOff>
    </xdr:from>
    <xdr:ext cx="534377" cy="259045"/>
    <xdr:sp macro="" textlink="">
      <xdr:nvSpPr>
        <xdr:cNvPr id="631" name="テキスト ボックス 630"/>
        <xdr:cNvSpPr txBox="1"/>
      </xdr:nvSpPr>
      <xdr:spPr>
        <a:xfrm>
          <a:off x="12547111" y="133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36906</xdr:rowOff>
    </xdr:from>
    <xdr:to>
      <xdr:col>23</xdr:col>
      <xdr:colOff>517525</xdr:colOff>
      <xdr:row>99</xdr:row>
      <xdr:rowOff>37516</xdr:rowOff>
    </xdr:to>
    <xdr:cxnSp macro="">
      <xdr:nvCxnSpPr>
        <xdr:cNvPr id="660" name="直線コネクタ 659"/>
        <xdr:cNvCxnSpPr/>
      </xdr:nvCxnSpPr>
      <xdr:spPr>
        <a:xfrm>
          <a:off x="15481300" y="17010456"/>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2667</xdr:rowOff>
    </xdr:from>
    <xdr:to>
      <xdr:col>22</xdr:col>
      <xdr:colOff>365125</xdr:colOff>
      <xdr:row>99</xdr:row>
      <xdr:rowOff>36906</xdr:rowOff>
    </xdr:to>
    <xdr:cxnSp macro="">
      <xdr:nvCxnSpPr>
        <xdr:cNvPr id="663" name="直線コネクタ 662"/>
        <xdr:cNvCxnSpPr/>
      </xdr:nvCxnSpPr>
      <xdr:spPr>
        <a:xfrm>
          <a:off x="14592300" y="16976217"/>
          <a:ext cx="889000" cy="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2667</xdr:rowOff>
    </xdr:from>
    <xdr:to>
      <xdr:col>21</xdr:col>
      <xdr:colOff>161925</xdr:colOff>
      <xdr:row>99</xdr:row>
      <xdr:rowOff>33719</xdr:rowOff>
    </xdr:to>
    <xdr:cxnSp macro="">
      <xdr:nvCxnSpPr>
        <xdr:cNvPr id="666" name="直線コネクタ 665"/>
        <xdr:cNvCxnSpPr/>
      </xdr:nvCxnSpPr>
      <xdr:spPr>
        <a:xfrm flipV="1">
          <a:off x="13703300" y="16976217"/>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851</xdr:rowOff>
    </xdr:from>
    <xdr:to>
      <xdr:col>19</xdr:col>
      <xdr:colOff>644525</xdr:colOff>
      <xdr:row>99</xdr:row>
      <xdr:rowOff>33719</xdr:rowOff>
    </xdr:to>
    <xdr:cxnSp macro="">
      <xdr:nvCxnSpPr>
        <xdr:cNvPr id="669" name="直線コネクタ 668"/>
        <xdr:cNvCxnSpPr/>
      </xdr:nvCxnSpPr>
      <xdr:spPr>
        <a:xfrm>
          <a:off x="12814300" y="16974401"/>
          <a:ext cx="8890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158166</xdr:rowOff>
    </xdr:from>
    <xdr:to>
      <xdr:col>23</xdr:col>
      <xdr:colOff>568325</xdr:colOff>
      <xdr:row>99</xdr:row>
      <xdr:rowOff>88316</xdr:rowOff>
    </xdr:to>
    <xdr:sp macro="" textlink="">
      <xdr:nvSpPr>
        <xdr:cNvPr id="679" name="円/楕円 678"/>
        <xdr:cNvSpPr/>
      </xdr:nvSpPr>
      <xdr:spPr>
        <a:xfrm>
          <a:off x="16268700" y="1696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73093</xdr:rowOff>
    </xdr:from>
    <xdr:ext cx="378565" cy="259045"/>
    <xdr:sp macro="" textlink="">
      <xdr:nvSpPr>
        <xdr:cNvPr id="680" name="積立金該当値テキスト"/>
        <xdr:cNvSpPr txBox="1"/>
      </xdr:nvSpPr>
      <xdr:spPr>
        <a:xfrm>
          <a:off x="16370300" y="1687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157556</xdr:rowOff>
    </xdr:from>
    <xdr:to>
      <xdr:col>22</xdr:col>
      <xdr:colOff>415925</xdr:colOff>
      <xdr:row>99</xdr:row>
      <xdr:rowOff>87706</xdr:rowOff>
    </xdr:to>
    <xdr:sp macro="" textlink="">
      <xdr:nvSpPr>
        <xdr:cNvPr id="681" name="円/楕円 680"/>
        <xdr:cNvSpPr/>
      </xdr:nvSpPr>
      <xdr:spPr>
        <a:xfrm>
          <a:off x="15430500" y="169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78833</xdr:rowOff>
    </xdr:from>
    <xdr:ext cx="378565" cy="259045"/>
    <xdr:sp macro="" textlink="">
      <xdr:nvSpPr>
        <xdr:cNvPr id="682" name="テキスト ボックス 681"/>
        <xdr:cNvSpPr txBox="1"/>
      </xdr:nvSpPr>
      <xdr:spPr>
        <a:xfrm>
          <a:off x="15292017" y="17052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123317</xdr:rowOff>
    </xdr:from>
    <xdr:to>
      <xdr:col>21</xdr:col>
      <xdr:colOff>212725</xdr:colOff>
      <xdr:row>99</xdr:row>
      <xdr:rowOff>53467</xdr:rowOff>
    </xdr:to>
    <xdr:sp macro="" textlink="">
      <xdr:nvSpPr>
        <xdr:cNvPr id="683" name="円/楕円 682"/>
        <xdr:cNvSpPr/>
      </xdr:nvSpPr>
      <xdr:spPr>
        <a:xfrm>
          <a:off x="14541500" y="1692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44594</xdr:rowOff>
    </xdr:from>
    <xdr:ext cx="469744" cy="259045"/>
    <xdr:sp macro="" textlink="">
      <xdr:nvSpPr>
        <xdr:cNvPr id="684" name="テキスト ボックス 683"/>
        <xdr:cNvSpPr txBox="1"/>
      </xdr:nvSpPr>
      <xdr:spPr>
        <a:xfrm>
          <a:off x="14357427"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154369</xdr:rowOff>
    </xdr:from>
    <xdr:to>
      <xdr:col>20</xdr:col>
      <xdr:colOff>9525</xdr:colOff>
      <xdr:row>99</xdr:row>
      <xdr:rowOff>84519</xdr:rowOff>
    </xdr:to>
    <xdr:sp macro="" textlink="">
      <xdr:nvSpPr>
        <xdr:cNvPr id="685" name="円/楕円 684"/>
        <xdr:cNvSpPr/>
      </xdr:nvSpPr>
      <xdr:spPr>
        <a:xfrm>
          <a:off x="13652500" y="169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75646</xdr:rowOff>
    </xdr:from>
    <xdr:ext cx="378565" cy="259045"/>
    <xdr:sp macro="" textlink="">
      <xdr:nvSpPr>
        <xdr:cNvPr id="686" name="テキスト ボックス 685"/>
        <xdr:cNvSpPr txBox="1"/>
      </xdr:nvSpPr>
      <xdr:spPr>
        <a:xfrm>
          <a:off x="13514017" y="1704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121501</xdr:rowOff>
    </xdr:from>
    <xdr:to>
      <xdr:col>18</xdr:col>
      <xdr:colOff>492125</xdr:colOff>
      <xdr:row>99</xdr:row>
      <xdr:rowOff>51651</xdr:rowOff>
    </xdr:to>
    <xdr:sp macro="" textlink="">
      <xdr:nvSpPr>
        <xdr:cNvPr id="687" name="円/楕円 686"/>
        <xdr:cNvSpPr/>
      </xdr:nvSpPr>
      <xdr:spPr>
        <a:xfrm>
          <a:off x="12763500" y="169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42778</xdr:rowOff>
    </xdr:from>
    <xdr:ext cx="469744" cy="259045"/>
    <xdr:sp macro="" textlink="">
      <xdr:nvSpPr>
        <xdr:cNvPr id="688" name="テキスト ボックス 687"/>
        <xdr:cNvSpPr txBox="1"/>
      </xdr:nvSpPr>
      <xdr:spPr>
        <a:xfrm>
          <a:off x="12579427" y="1701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93980</xdr:rowOff>
    </xdr:from>
    <xdr:to>
      <xdr:col>28</xdr:col>
      <xdr:colOff>314325</xdr:colOff>
      <xdr:row>39</xdr:row>
      <xdr:rowOff>98878</xdr:rowOff>
    </xdr:to>
    <xdr:cxnSp macro="">
      <xdr:nvCxnSpPr>
        <xdr:cNvPr id="728" name="直線コネクタ 727"/>
        <xdr:cNvCxnSpPr/>
      </xdr:nvCxnSpPr>
      <xdr:spPr>
        <a:xfrm>
          <a:off x="18656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43180</xdr:rowOff>
    </xdr:from>
    <xdr:to>
      <xdr:col>27</xdr:col>
      <xdr:colOff>161925</xdr:colOff>
      <xdr:row>39</xdr:row>
      <xdr:rowOff>144780</xdr:rowOff>
    </xdr:to>
    <xdr:sp macro="" textlink="">
      <xdr:nvSpPr>
        <xdr:cNvPr id="746" name="円/楕円 745"/>
        <xdr:cNvSpPr/>
      </xdr:nvSpPr>
      <xdr:spPr>
        <a:xfrm>
          <a:off x="18605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135907</xdr:rowOff>
    </xdr:from>
    <xdr:ext cx="313932" cy="259045"/>
    <xdr:sp macro="" textlink="">
      <xdr:nvSpPr>
        <xdr:cNvPr id="747" name="テキスト ボックス 746"/>
        <xdr:cNvSpPr txBox="1"/>
      </xdr:nvSpPr>
      <xdr:spPr>
        <a:xfrm>
          <a:off x="18499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118917</xdr:rowOff>
    </xdr:from>
    <xdr:to>
      <xdr:col>32</xdr:col>
      <xdr:colOff>187325</xdr:colOff>
      <xdr:row>76</xdr:row>
      <xdr:rowOff>21647</xdr:rowOff>
    </xdr:to>
    <xdr:cxnSp macro="">
      <xdr:nvCxnSpPr>
        <xdr:cNvPr id="832" name="直線コネクタ 831"/>
        <xdr:cNvCxnSpPr/>
      </xdr:nvCxnSpPr>
      <xdr:spPr>
        <a:xfrm flipV="1">
          <a:off x="21323300" y="12977667"/>
          <a:ext cx="8382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21647</xdr:rowOff>
    </xdr:from>
    <xdr:to>
      <xdr:col>31</xdr:col>
      <xdr:colOff>34925</xdr:colOff>
      <xdr:row>76</xdr:row>
      <xdr:rowOff>22200</xdr:rowOff>
    </xdr:to>
    <xdr:cxnSp macro="">
      <xdr:nvCxnSpPr>
        <xdr:cNvPr id="835" name="直線コネクタ 834"/>
        <xdr:cNvCxnSpPr/>
      </xdr:nvCxnSpPr>
      <xdr:spPr>
        <a:xfrm flipV="1">
          <a:off x="20434300" y="13051847"/>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22200</xdr:rowOff>
    </xdr:from>
    <xdr:to>
      <xdr:col>29</xdr:col>
      <xdr:colOff>517525</xdr:colOff>
      <xdr:row>76</xdr:row>
      <xdr:rowOff>59519</xdr:rowOff>
    </xdr:to>
    <xdr:cxnSp macro="">
      <xdr:nvCxnSpPr>
        <xdr:cNvPr id="838" name="直線コネクタ 837"/>
        <xdr:cNvCxnSpPr/>
      </xdr:nvCxnSpPr>
      <xdr:spPr>
        <a:xfrm flipV="1">
          <a:off x="19545300" y="13052400"/>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59519</xdr:rowOff>
    </xdr:from>
    <xdr:to>
      <xdr:col>28</xdr:col>
      <xdr:colOff>314325</xdr:colOff>
      <xdr:row>76</xdr:row>
      <xdr:rowOff>72377</xdr:rowOff>
    </xdr:to>
    <xdr:cxnSp macro="">
      <xdr:nvCxnSpPr>
        <xdr:cNvPr id="841" name="直線コネクタ 840"/>
        <xdr:cNvCxnSpPr/>
      </xdr:nvCxnSpPr>
      <xdr:spPr>
        <a:xfrm flipV="1">
          <a:off x="18656300" y="13089719"/>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68117</xdr:rowOff>
    </xdr:from>
    <xdr:to>
      <xdr:col>32</xdr:col>
      <xdr:colOff>238125</xdr:colOff>
      <xdr:row>75</xdr:row>
      <xdr:rowOff>169717</xdr:rowOff>
    </xdr:to>
    <xdr:sp macro="" textlink="">
      <xdr:nvSpPr>
        <xdr:cNvPr id="851" name="円/楕円 850"/>
        <xdr:cNvSpPr/>
      </xdr:nvSpPr>
      <xdr:spPr>
        <a:xfrm>
          <a:off x="22110700" y="129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90994</xdr:rowOff>
    </xdr:from>
    <xdr:ext cx="534377" cy="259045"/>
    <xdr:sp macro="" textlink="">
      <xdr:nvSpPr>
        <xdr:cNvPr id="852" name="繰出金該当値テキスト"/>
        <xdr:cNvSpPr txBox="1"/>
      </xdr:nvSpPr>
      <xdr:spPr>
        <a:xfrm>
          <a:off x="22212300" y="127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52,091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142298</xdr:rowOff>
    </xdr:from>
    <xdr:to>
      <xdr:col>31</xdr:col>
      <xdr:colOff>85725</xdr:colOff>
      <xdr:row>76</xdr:row>
      <xdr:rowOff>72448</xdr:rowOff>
    </xdr:to>
    <xdr:sp macro="" textlink="">
      <xdr:nvSpPr>
        <xdr:cNvPr id="853" name="円/楕円 852"/>
        <xdr:cNvSpPr/>
      </xdr:nvSpPr>
      <xdr:spPr>
        <a:xfrm>
          <a:off x="21272500" y="130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88975</xdr:rowOff>
    </xdr:from>
    <xdr:ext cx="534377" cy="259045"/>
    <xdr:sp macro="" textlink="">
      <xdr:nvSpPr>
        <xdr:cNvPr id="854" name="テキスト ボックス 853"/>
        <xdr:cNvSpPr txBox="1"/>
      </xdr:nvSpPr>
      <xdr:spPr>
        <a:xfrm>
          <a:off x="21056111" y="127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142849</xdr:rowOff>
    </xdr:from>
    <xdr:to>
      <xdr:col>29</xdr:col>
      <xdr:colOff>568325</xdr:colOff>
      <xdr:row>76</xdr:row>
      <xdr:rowOff>73000</xdr:rowOff>
    </xdr:to>
    <xdr:sp macro="" textlink="">
      <xdr:nvSpPr>
        <xdr:cNvPr id="855" name="円/楕円 854"/>
        <xdr:cNvSpPr/>
      </xdr:nvSpPr>
      <xdr:spPr>
        <a:xfrm>
          <a:off x="20383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89526</xdr:rowOff>
    </xdr:from>
    <xdr:ext cx="534377" cy="259045"/>
    <xdr:sp macro="" textlink="">
      <xdr:nvSpPr>
        <xdr:cNvPr id="856" name="テキスト ボックス 855"/>
        <xdr:cNvSpPr txBox="1"/>
      </xdr:nvSpPr>
      <xdr:spPr>
        <a:xfrm>
          <a:off x="20167111" y="127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8719</xdr:rowOff>
    </xdr:from>
    <xdr:to>
      <xdr:col>28</xdr:col>
      <xdr:colOff>365125</xdr:colOff>
      <xdr:row>76</xdr:row>
      <xdr:rowOff>110319</xdr:rowOff>
    </xdr:to>
    <xdr:sp macro="" textlink="">
      <xdr:nvSpPr>
        <xdr:cNvPr id="857" name="円/楕円 856"/>
        <xdr:cNvSpPr/>
      </xdr:nvSpPr>
      <xdr:spPr>
        <a:xfrm>
          <a:off x="19494500" y="130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126846</xdr:rowOff>
    </xdr:from>
    <xdr:ext cx="534377" cy="259045"/>
    <xdr:sp macro="" textlink="">
      <xdr:nvSpPr>
        <xdr:cNvPr id="858" name="テキスト ボックス 857"/>
        <xdr:cNvSpPr txBox="1"/>
      </xdr:nvSpPr>
      <xdr:spPr>
        <a:xfrm>
          <a:off x="19278111" y="128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21577</xdr:rowOff>
    </xdr:from>
    <xdr:to>
      <xdr:col>27</xdr:col>
      <xdr:colOff>161925</xdr:colOff>
      <xdr:row>76</xdr:row>
      <xdr:rowOff>123177</xdr:rowOff>
    </xdr:to>
    <xdr:sp macro="" textlink="">
      <xdr:nvSpPr>
        <xdr:cNvPr id="859" name="円/楕円 858"/>
        <xdr:cNvSpPr/>
      </xdr:nvSpPr>
      <xdr:spPr>
        <a:xfrm>
          <a:off x="18605500" y="130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139704</xdr:rowOff>
    </xdr:from>
    <xdr:ext cx="534377" cy="259045"/>
    <xdr:sp macro="" textlink="">
      <xdr:nvSpPr>
        <xdr:cNvPr id="860" name="テキスト ボックス 859"/>
        <xdr:cNvSpPr txBox="1"/>
      </xdr:nvSpPr>
      <xdr:spPr>
        <a:xfrm>
          <a:off x="18389111" y="128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平成２７年度の歳出決算総額は、住民一人当たり３１５，００７円、平成２６年度の歳出決算総額は、３０８，２８６円で、６，７２１円増加している。</a:t>
          </a:r>
          <a:endParaRPr kumimoji="1" lang="en-US" altLang="ja-JP" sz="1300">
            <a:latin typeface="ＭＳ Ｐゴシック"/>
          </a:endParaRPr>
        </a:p>
        <a:p>
          <a:r>
            <a:rPr kumimoji="1" lang="ja-JP" altLang="en-US" sz="1300">
              <a:latin typeface="ＭＳ Ｐゴシック"/>
            </a:rPr>
            <a:t>特に増加しているのは、補助費等で待機児童解消に向けた私立保育所等運営費、プレミアム付き商品券の発行が増加している主な要因となっている。</a:t>
          </a:r>
          <a:endParaRPr kumimoji="1" lang="en-US" altLang="ja-JP" sz="1300">
            <a:latin typeface="ＭＳ Ｐゴシック"/>
          </a:endParaRPr>
        </a:p>
        <a:p>
          <a:r>
            <a:rPr kumimoji="1" lang="ja-JP" altLang="en-US" sz="1300">
              <a:latin typeface="ＭＳ Ｐゴシック"/>
            </a:rPr>
            <a:t>今後は、熊本地震の影響により平成２８年度予算が通常時の４倍程度に膨れ上がっており、住民一人当たりのコストも４倍程度になることが予想される。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34,581
34,503
6,568.00
11,206,764
10,893,248
304,572
7,050,347
9,838,960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61649</xdr:rowOff>
    </xdr:from>
    <xdr:to>
      <xdr:col>6</xdr:col>
      <xdr:colOff>511175</xdr:colOff>
      <xdr:row>37</xdr:row>
      <xdr:rowOff>2866</xdr:rowOff>
    </xdr:to>
    <xdr:cxnSp macro="">
      <xdr:nvCxnSpPr>
        <xdr:cNvPr id="63" name="直線コネクタ 62"/>
        <xdr:cNvCxnSpPr/>
      </xdr:nvCxnSpPr>
      <xdr:spPr>
        <a:xfrm flipV="1">
          <a:off x="3797300" y="6233849"/>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137414</xdr:rowOff>
    </xdr:from>
    <xdr:to>
      <xdr:col>5</xdr:col>
      <xdr:colOff>358775</xdr:colOff>
      <xdr:row>37</xdr:row>
      <xdr:rowOff>2866</xdr:rowOff>
    </xdr:to>
    <xdr:cxnSp macro="">
      <xdr:nvCxnSpPr>
        <xdr:cNvPr id="66" name="直線コネクタ 65"/>
        <xdr:cNvCxnSpPr/>
      </xdr:nvCxnSpPr>
      <xdr:spPr>
        <a:xfrm>
          <a:off x="2908300" y="6309614"/>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72426</xdr:rowOff>
    </xdr:from>
    <xdr:to>
      <xdr:col>4</xdr:col>
      <xdr:colOff>155575</xdr:colOff>
      <xdr:row>36</xdr:row>
      <xdr:rowOff>137414</xdr:rowOff>
    </xdr:to>
    <xdr:cxnSp macro="">
      <xdr:nvCxnSpPr>
        <xdr:cNvPr id="69" name="直線コネクタ 68"/>
        <xdr:cNvCxnSpPr/>
      </xdr:nvCxnSpPr>
      <xdr:spPr>
        <a:xfrm>
          <a:off x="2019300" y="6244626"/>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32911</xdr:rowOff>
    </xdr:from>
    <xdr:to>
      <xdr:col>2</xdr:col>
      <xdr:colOff>638175</xdr:colOff>
      <xdr:row>36</xdr:row>
      <xdr:rowOff>72426</xdr:rowOff>
    </xdr:to>
    <xdr:cxnSp macro="">
      <xdr:nvCxnSpPr>
        <xdr:cNvPr id="72" name="直線コネクタ 71"/>
        <xdr:cNvCxnSpPr/>
      </xdr:nvCxnSpPr>
      <xdr:spPr>
        <a:xfrm>
          <a:off x="1130300" y="6033661"/>
          <a:ext cx="889000" cy="2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10849</xdr:rowOff>
    </xdr:from>
    <xdr:to>
      <xdr:col>6</xdr:col>
      <xdr:colOff>561975</xdr:colOff>
      <xdr:row>36</xdr:row>
      <xdr:rowOff>112449</xdr:rowOff>
    </xdr:to>
    <xdr:sp macro="" textlink="">
      <xdr:nvSpPr>
        <xdr:cNvPr id="82" name="円/楕円 81"/>
        <xdr:cNvSpPr/>
      </xdr:nvSpPr>
      <xdr:spPr>
        <a:xfrm>
          <a:off x="45847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160726</xdr:rowOff>
    </xdr:from>
    <xdr:ext cx="469744" cy="259045"/>
    <xdr:sp macro="" textlink="">
      <xdr:nvSpPr>
        <xdr:cNvPr id="83" name="議会費該当値テキスト"/>
        <xdr:cNvSpPr txBox="1"/>
      </xdr:nvSpPr>
      <xdr:spPr>
        <a:xfrm>
          <a:off x="4686300" y="616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123516</xdr:rowOff>
    </xdr:from>
    <xdr:to>
      <xdr:col>5</xdr:col>
      <xdr:colOff>409575</xdr:colOff>
      <xdr:row>37</xdr:row>
      <xdr:rowOff>53666</xdr:rowOff>
    </xdr:to>
    <xdr:sp macro="" textlink="">
      <xdr:nvSpPr>
        <xdr:cNvPr id="84" name="円/楕円 83"/>
        <xdr:cNvSpPr/>
      </xdr:nvSpPr>
      <xdr:spPr>
        <a:xfrm>
          <a:off x="3746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44793</xdr:rowOff>
    </xdr:from>
    <xdr:ext cx="469744" cy="259045"/>
    <xdr:sp macro="" textlink="">
      <xdr:nvSpPr>
        <xdr:cNvPr id="85" name="テキスト ボックス 84"/>
        <xdr:cNvSpPr txBox="1"/>
      </xdr:nvSpPr>
      <xdr:spPr>
        <a:xfrm>
          <a:off x="3562427"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86614</xdr:rowOff>
    </xdr:from>
    <xdr:to>
      <xdr:col>4</xdr:col>
      <xdr:colOff>206375</xdr:colOff>
      <xdr:row>37</xdr:row>
      <xdr:rowOff>16764</xdr:rowOff>
    </xdr:to>
    <xdr:sp macro="" textlink="">
      <xdr:nvSpPr>
        <xdr:cNvPr id="86" name="円/楕円 85"/>
        <xdr:cNvSpPr/>
      </xdr:nvSpPr>
      <xdr:spPr>
        <a:xfrm>
          <a:off x="2857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7891</xdr:rowOff>
    </xdr:from>
    <xdr:ext cx="469744" cy="259045"/>
    <xdr:sp macro="" textlink="">
      <xdr:nvSpPr>
        <xdr:cNvPr id="87" name="テキスト ボックス 86"/>
        <xdr:cNvSpPr txBox="1"/>
      </xdr:nvSpPr>
      <xdr:spPr>
        <a:xfrm>
          <a:off x="2673427"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21626</xdr:rowOff>
    </xdr:from>
    <xdr:to>
      <xdr:col>3</xdr:col>
      <xdr:colOff>3175</xdr:colOff>
      <xdr:row>36</xdr:row>
      <xdr:rowOff>123226</xdr:rowOff>
    </xdr:to>
    <xdr:sp macro="" textlink="">
      <xdr:nvSpPr>
        <xdr:cNvPr id="88" name="円/楕円 87"/>
        <xdr:cNvSpPr/>
      </xdr:nvSpPr>
      <xdr:spPr>
        <a:xfrm>
          <a:off x="1968500" y="61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114353</xdr:rowOff>
    </xdr:from>
    <xdr:ext cx="469744" cy="259045"/>
    <xdr:sp macro="" textlink="">
      <xdr:nvSpPr>
        <xdr:cNvPr id="89" name="テキスト ボックス 88"/>
        <xdr:cNvSpPr txBox="1"/>
      </xdr:nvSpPr>
      <xdr:spPr>
        <a:xfrm>
          <a:off x="1784427" y="62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153561</xdr:rowOff>
    </xdr:from>
    <xdr:to>
      <xdr:col>1</xdr:col>
      <xdr:colOff>485775</xdr:colOff>
      <xdr:row>35</xdr:row>
      <xdr:rowOff>83711</xdr:rowOff>
    </xdr:to>
    <xdr:sp macro="" textlink="">
      <xdr:nvSpPr>
        <xdr:cNvPr id="90" name="円/楕円 89"/>
        <xdr:cNvSpPr/>
      </xdr:nvSpPr>
      <xdr:spPr>
        <a:xfrm>
          <a:off x="1079500" y="59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74838</xdr:rowOff>
    </xdr:from>
    <xdr:ext cx="469744" cy="259045"/>
    <xdr:sp macro="" textlink="">
      <xdr:nvSpPr>
        <xdr:cNvPr id="91" name="テキスト ボックス 90"/>
        <xdr:cNvSpPr txBox="1"/>
      </xdr:nvSpPr>
      <xdr:spPr>
        <a:xfrm>
          <a:off x="895427" y="607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104648</xdr:rowOff>
    </xdr:from>
    <xdr:to>
      <xdr:col>6</xdr:col>
      <xdr:colOff>511175</xdr:colOff>
      <xdr:row>57</xdr:row>
      <xdr:rowOff>117137</xdr:rowOff>
    </xdr:to>
    <xdr:cxnSp macro="">
      <xdr:nvCxnSpPr>
        <xdr:cNvPr id="120" name="直線コネクタ 119"/>
        <xdr:cNvCxnSpPr/>
      </xdr:nvCxnSpPr>
      <xdr:spPr>
        <a:xfrm>
          <a:off x="3797300" y="9877298"/>
          <a:ext cx="838200" cy="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93363</xdr:rowOff>
    </xdr:from>
    <xdr:to>
      <xdr:col>5</xdr:col>
      <xdr:colOff>358775</xdr:colOff>
      <xdr:row>57</xdr:row>
      <xdr:rowOff>104648</xdr:rowOff>
    </xdr:to>
    <xdr:cxnSp macro="">
      <xdr:nvCxnSpPr>
        <xdr:cNvPr id="123" name="直線コネクタ 122"/>
        <xdr:cNvCxnSpPr/>
      </xdr:nvCxnSpPr>
      <xdr:spPr>
        <a:xfrm>
          <a:off x="2908300" y="9866013"/>
          <a:ext cx="889000" cy="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93363</xdr:rowOff>
    </xdr:from>
    <xdr:to>
      <xdr:col>4</xdr:col>
      <xdr:colOff>155575</xdr:colOff>
      <xdr:row>57</xdr:row>
      <xdr:rowOff>105913</xdr:rowOff>
    </xdr:to>
    <xdr:cxnSp macro="">
      <xdr:nvCxnSpPr>
        <xdr:cNvPr id="126" name="直線コネクタ 125"/>
        <xdr:cNvCxnSpPr/>
      </xdr:nvCxnSpPr>
      <xdr:spPr>
        <a:xfrm flipV="1">
          <a:off x="2019300" y="9866013"/>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105913</xdr:rowOff>
    </xdr:from>
    <xdr:to>
      <xdr:col>2</xdr:col>
      <xdr:colOff>638175</xdr:colOff>
      <xdr:row>57</xdr:row>
      <xdr:rowOff>125862</xdr:rowOff>
    </xdr:to>
    <xdr:cxnSp macro="">
      <xdr:nvCxnSpPr>
        <xdr:cNvPr id="129" name="直線コネクタ 128"/>
        <xdr:cNvCxnSpPr/>
      </xdr:nvCxnSpPr>
      <xdr:spPr>
        <a:xfrm flipV="1">
          <a:off x="1130300" y="9878563"/>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66337</xdr:rowOff>
    </xdr:from>
    <xdr:to>
      <xdr:col>6</xdr:col>
      <xdr:colOff>561975</xdr:colOff>
      <xdr:row>57</xdr:row>
      <xdr:rowOff>167937</xdr:rowOff>
    </xdr:to>
    <xdr:sp macro="" textlink="">
      <xdr:nvSpPr>
        <xdr:cNvPr id="139" name="円/楕円 138"/>
        <xdr:cNvSpPr/>
      </xdr:nvSpPr>
      <xdr:spPr>
        <a:xfrm>
          <a:off x="4584700" y="98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152714</xdr:rowOff>
    </xdr:from>
    <xdr:ext cx="534377" cy="259045"/>
    <xdr:sp macro="" textlink="">
      <xdr:nvSpPr>
        <xdr:cNvPr id="140" name="総務費該当値テキスト"/>
        <xdr:cNvSpPr txBox="1"/>
      </xdr:nvSpPr>
      <xdr:spPr>
        <a:xfrm>
          <a:off x="4686300" y="975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53848</xdr:rowOff>
    </xdr:from>
    <xdr:to>
      <xdr:col>5</xdr:col>
      <xdr:colOff>409575</xdr:colOff>
      <xdr:row>57</xdr:row>
      <xdr:rowOff>155448</xdr:rowOff>
    </xdr:to>
    <xdr:sp macro="" textlink="">
      <xdr:nvSpPr>
        <xdr:cNvPr id="141" name="円/楕円 140"/>
        <xdr:cNvSpPr/>
      </xdr:nvSpPr>
      <xdr:spPr>
        <a:xfrm>
          <a:off x="3746500" y="98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146575</xdr:rowOff>
    </xdr:from>
    <xdr:ext cx="534377" cy="259045"/>
    <xdr:sp macro="" textlink="">
      <xdr:nvSpPr>
        <xdr:cNvPr id="142" name="テキスト ボックス 141"/>
        <xdr:cNvSpPr txBox="1"/>
      </xdr:nvSpPr>
      <xdr:spPr>
        <a:xfrm>
          <a:off x="3530111" y="991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42563</xdr:rowOff>
    </xdr:from>
    <xdr:to>
      <xdr:col>4</xdr:col>
      <xdr:colOff>206375</xdr:colOff>
      <xdr:row>57</xdr:row>
      <xdr:rowOff>144163</xdr:rowOff>
    </xdr:to>
    <xdr:sp macro="" textlink="">
      <xdr:nvSpPr>
        <xdr:cNvPr id="143" name="円/楕円 142"/>
        <xdr:cNvSpPr/>
      </xdr:nvSpPr>
      <xdr:spPr>
        <a:xfrm>
          <a:off x="2857500" y="98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135290</xdr:rowOff>
    </xdr:from>
    <xdr:ext cx="534377" cy="259045"/>
    <xdr:sp macro="" textlink="">
      <xdr:nvSpPr>
        <xdr:cNvPr id="144" name="テキスト ボックス 143"/>
        <xdr:cNvSpPr txBox="1"/>
      </xdr:nvSpPr>
      <xdr:spPr>
        <a:xfrm>
          <a:off x="2641111" y="99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55113</xdr:rowOff>
    </xdr:from>
    <xdr:to>
      <xdr:col>3</xdr:col>
      <xdr:colOff>3175</xdr:colOff>
      <xdr:row>57</xdr:row>
      <xdr:rowOff>156713</xdr:rowOff>
    </xdr:to>
    <xdr:sp macro="" textlink="">
      <xdr:nvSpPr>
        <xdr:cNvPr id="145" name="円/楕円 144"/>
        <xdr:cNvSpPr/>
      </xdr:nvSpPr>
      <xdr:spPr>
        <a:xfrm>
          <a:off x="1968500" y="98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147840</xdr:rowOff>
    </xdr:from>
    <xdr:ext cx="534377" cy="259045"/>
    <xdr:sp macro="" textlink="">
      <xdr:nvSpPr>
        <xdr:cNvPr id="146" name="テキスト ボックス 145"/>
        <xdr:cNvSpPr txBox="1"/>
      </xdr:nvSpPr>
      <xdr:spPr>
        <a:xfrm>
          <a:off x="1752111" y="99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75062</xdr:rowOff>
    </xdr:from>
    <xdr:to>
      <xdr:col>1</xdr:col>
      <xdr:colOff>485775</xdr:colOff>
      <xdr:row>58</xdr:row>
      <xdr:rowOff>5212</xdr:rowOff>
    </xdr:to>
    <xdr:sp macro="" textlink="">
      <xdr:nvSpPr>
        <xdr:cNvPr id="147" name="円/楕円 146"/>
        <xdr:cNvSpPr/>
      </xdr:nvSpPr>
      <xdr:spPr>
        <a:xfrm>
          <a:off x="1079500" y="98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167789</xdr:rowOff>
    </xdr:from>
    <xdr:ext cx="534377" cy="259045"/>
    <xdr:sp macro="" textlink="">
      <xdr:nvSpPr>
        <xdr:cNvPr id="148" name="テキスト ボックス 147"/>
        <xdr:cNvSpPr txBox="1"/>
      </xdr:nvSpPr>
      <xdr:spPr>
        <a:xfrm>
          <a:off x="863111" y="99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14908</xdr:rowOff>
    </xdr:from>
    <xdr:to>
      <xdr:col>6</xdr:col>
      <xdr:colOff>511175</xdr:colOff>
      <xdr:row>76</xdr:row>
      <xdr:rowOff>47544</xdr:rowOff>
    </xdr:to>
    <xdr:cxnSp macro="">
      <xdr:nvCxnSpPr>
        <xdr:cNvPr id="178" name="直線コネクタ 177"/>
        <xdr:cNvCxnSpPr/>
      </xdr:nvCxnSpPr>
      <xdr:spPr>
        <a:xfrm flipV="1">
          <a:off x="3797300" y="13045108"/>
          <a:ext cx="8382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47544</xdr:rowOff>
    </xdr:from>
    <xdr:to>
      <xdr:col>5</xdr:col>
      <xdr:colOff>358775</xdr:colOff>
      <xdr:row>76</xdr:row>
      <xdr:rowOff>132590</xdr:rowOff>
    </xdr:to>
    <xdr:cxnSp macro="">
      <xdr:nvCxnSpPr>
        <xdr:cNvPr id="181" name="直線コネクタ 180"/>
        <xdr:cNvCxnSpPr/>
      </xdr:nvCxnSpPr>
      <xdr:spPr>
        <a:xfrm flipV="1">
          <a:off x="2908300" y="13077744"/>
          <a:ext cx="889000" cy="8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132590</xdr:rowOff>
    </xdr:from>
    <xdr:to>
      <xdr:col>4</xdr:col>
      <xdr:colOff>155575</xdr:colOff>
      <xdr:row>76</xdr:row>
      <xdr:rowOff>146741</xdr:rowOff>
    </xdr:to>
    <xdr:cxnSp macro="">
      <xdr:nvCxnSpPr>
        <xdr:cNvPr id="184" name="直線コネクタ 183"/>
        <xdr:cNvCxnSpPr/>
      </xdr:nvCxnSpPr>
      <xdr:spPr>
        <a:xfrm flipV="1">
          <a:off x="2019300" y="1316279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146741</xdr:rowOff>
    </xdr:from>
    <xdr:to>
      <xdr:col>2</xdr:col>
      <xdr:colOff>638175</xdr:colOff>
      <xdr:row>76</xdr:row>
      <xdr:rowOff>156259</xdr:rowOff>
    </xdr:to>
    <xdr:cxnSp macro="">
      <xdr:nvCxnSpPr>
        <xdr:cNvPr id="187" name="直線コネクタ 186"/>
        <xdr:cNvCxnSpPr/>
      </xdr:nvCxnSpPr>
      <xdr:spPr>
        <a:xfrm flipV="1">
          <a:off x="1130300" y="13176941"/>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135558</xdr:rowOff>
    </xdr:from>
    <xdr:to>
      <xdr:col>6</xdr:col>
      <xdr:colOff>561975</xdr:colOff>
      <xdr:row>76</xdr:row>
      <xdr:rowOff>65708</xdr:rowOff>
    </xdr:to>
    <xdr:sp macro="" textlink="">
      <xdr:nvSpPr>
        <xdr:cNvPr id="197" name="円/楕円 196"/>
        <xdr:cNvSpPr/>
      </xdr:nvSpPr>
      <xdr:spPr>
        <a:xfrm>
          <a:off x="4584700" y="129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158435</xdr:rowOff>
    </xdr:from>
    <xdr:ext cx="599010" cy="259045"/>
    <xdr:sp macro="" textlink="">
      <xdr:nvSpPr>
        <xdr:cNvPr id="198" name="民生費該当値テキスト"/>
        <xdr:cNvSpPr txBox="1"/>
      </xdr:nvSpPr>
      <xdr:spPr>
        <a:xfrm>
          <a:off x="4686300" y="1284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121,377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168194</xdr:rowOff>
    </xdr:from>
    <xdr:to>
      <xdr:col>5</xdr:col>
      <xdr:colOff>409575</xdr:colOff>
      <xdr:row>76</xdr:row>
      <xdr:rowOff>98344</xdr:rowOff>
    </xdr:to>
    <xdr:sp macro="" textlink="">
      <xdr:nvSpPr>
        <xdr:cNvPr id="199" name="円/楕円 198"/>
        <xdr:cNvSpPr/>
      </xdr:nvSpPr>
      <xdr:spPr>
        <a:xfrm>
          <a:off x="3746500" y="130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114871</xdr:rowOff>
    </xdr:from>
    <xdr:ext cx="599010" cy="259045"/>
    <xdr:sp macro="" textlink="">
      <xdr:nvSpPr>
        <xdr:cNvPr id="200" name="テキスト ボックス 199"/>
        <xdr:cNvSpPr txBox="1"/>
      </xdr:nvSpPr>
      <xdr:spPr>
        <a:xfrm>
          <a:off x="3497794" y="128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81790</xdr:rowOff>
    </xdr:from>
    <xdr:to>
      <xdr:col>4</xdr:col>
      <xdr:colOff>206375</xdr:colOff>
      <xdr:row>77</xdr:row>
      <xdr:rowOff>11940</xdr:rowOff>
    </xdr:to>
    <xdr:sp macro="" textlink="">
      <xdr:nvSpPr>
        <xdr:cNvPr id="201" name="円/楕円 200"/>
        <xdr:cNvSpPr/>
      </xdr:nvSpPr>
      <xdr:spPr>
        <a:xfrm>
          <a:off x="2857500" y="131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3067</xdr:rowOff>
    </xdr:from>
    <xdr:ext cx="599010" cy="259045"/>
    <xdr:sp macro="" textlink="">
      <xdr:nvSpPr>
        <xdr:cNvPr id="202" name="テキスト ボックス 201"/>
        <xdr:cNvSpPr txBox="1"/>
      </xdr:nvSpPr>
      <xdr:spPr>
        <a:xfrm>
          <a:off x="2608794" y="1320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105,933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95941</xdr:rowOff>
    </xdr:from>
    <xdr:to>
      <xdr:col>3</xdr:col>
      <xdr:colOff>3175</xdr:colOff>
      <xdr:row>77</xdr:row>
      <xdr:rowOff>26091</xdr:rowOff>
    </xdr:to>
    <xdr:sp macro="" textlink="">
      <xdr:nvSpPr>
        <xdr:cNvPr id="203" name="円/楕円 202"/>
        <xdr:cNvSpPr/>
      </xdr:nvSpPr>
      <xdr:spPr>
        <a:xfrm>
          <a:off x="1968500" y="131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17218</xdr:rowOff>
    </xdr:from>
    <xdr:ext cx="599010" cy="259045"/>
    <xdr:sp macro="" textlink="">
      <xdr:nvSpPr>
        <xdr:cNvPr id="204" name="テキスト ボックス 203"/>
        <xdr:cNvSpPr txBox="1"/>
      </xdr:nvSpPr>
      <xdr:spPr>
        <a:xfrm>
          <a:off x="1719794" y="1321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105459</xdr:rowOff>
    </xdr:from>
    <xdr:to>
      <xdr:col>1</xdr:col>
      <xdr:colOff>485775</xdr:colOff>
      <xdr:row>77</xdr:row>
      <xdr:rowOff>35609</xdr:rowOff>
    </xdr:to>
    <xdr:sp macro="" textlink="">
      <xdr:nvSpPr>
        <xdr:cNvPr id="205" name="円/楕円 204"/>
        <xdr:cNvSpPr/>
      </xdr:nvSpPr>
      <xdr:spPr>
        <a:xfrm>
          <a:off x="1079500" y="131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26736</xdr:rowOff>
    </xdr:from>
    <xdr:ext cx="599010" cy="259045"/>
    <xdr:sp macro="" textlink="">
      <xdr:nvSpPr>
        <xdr:cNvPr id="206" name="テキスト ボックス 205"/>
        <xdr:cNvSpPr txBox="1"/>
      </xdr:nvSpPr>
      <xdr:spPr>
        <a:xfrm>
          <a:off x="830794" y="1322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81587</xdr:rowOff>
    </xdr:from>
    <xdr:to>
      <xdr:col>6</xdr:col>
      <xdr:colOff>511175</xdr:colOff>
      <xdr:row>99</xdr:row>
      <xdr:rowOff>91646</xdr:rowOff>
    </xdr:to>
    <xdr:cxnSp macro="">
      <xdr:nvCxnSpPr>
        <xdr:cNvPr id="238" name="直線コネクタ 237"/>
        <xdr:cNvCxnSpPr/>
      </xdr:nvCxnSpPr>
      <xdr:spPr>
        <a:xfrm flipV="1">
          <a:off x="3797300" y="17055137"/>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91646</xdr:rowOff>
    </xdr:from>
    <xdr:to>
      <xdr:col>5</xdr:col>
      <xdr:colOff>358775</xdr:colOff>
      <xdr:row>99</xdr:row>
      <xdr:rowOff>95270</xdr:rowOff>
    </xdr:to>
    <xdr:cxnSp macro="">
      <xdr:nvCxnSpPr>
        <xdr:cNvPr id="241" name="直線コネクタ 240"/>
        <xdr:cNvCxnSpPr/>
      </xdr:nvCxnSpPr>
      <xdr:spPr>
        <a:xfrm flipV="1">
          <a:off x="2908300" y="17065196"/>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124857</xdr:rowOff>
    </xdr:from>
    <xdr:to>
      <xdr:col>4</xdr:col>
      <xdr:colOff>155575</xdr:colOff>
      <xdr:row>99</xdr:row>
      <xdr:rowOff>95270</xdr:rowOff>
    </xdr:to>
    <xdr:cxnSp macro="">
      <xdr:nvCxnSpPr>
        <xdr:cNvPr id="244" name="直線コネクタ 243"/>
        <xdr:cNvCxnSpPr/>
      </xdr:nvCxnSpPr>
      <xdr:spPr>
        <a:xfrm>
          <a:off x="2019300" y="16755507"/>
          <a:ext cx="889000" cy="3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124857</xdr:rowOff>
    </xdr:from>
    <xdr:to>
      <xdr:col>2</xdr:col>
      <xdr:colOff>638175</xdr:colOff>
      <xdr:row>99</xdr:row>
      <xdr:rowOff>125315</xdr:rowOff>
    </xdr:to>
    <xdr:cxnSp macro="">
      <xdr:nvCxnSpPr>
        <xdr:cNvPr id="247" name="直線コネクタ 246"/>
        <xdr:cNvCxnSpPr/>
      </xdr:nvCxnSpPr>
      <xdr:spPr>
        <a:xfrm flipV="1">
          <a:off x="1130300" y="16755507"/>
          <a:ext cx="889000" cy="3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30787</xdr:rowOff>
    </xdr:from>
    <xdr:to>
      <xdr:col>6</xdr:col>
      <xdr:colOff>561975</xdr:colOff>
      <xdr:row>99</xdr:row>
      <xdr:rowOff>132387</xdr:rowOff>
    </xdr:to>
    <xdr:sp macro="" textlink="">
      <xdr:nvSpPr>
        <xdr:cNvPr id="257" name="円/楕円 256"/>
        <xdr:cNvSpPr/>
      </xdr:nvSpPr>
      <xdr:spPr>
        <a:xfrm>
          <a:off x="4584700" y="170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117164</xdr:rowOff>
    </xdr:from>
    <xdr:ext cx="534377" cy="259045"/>
    <xdr:sp macro="" textlink="">
      <xdr:nvSpPr>
        <xdr:cNvPr id="258" name="衛生費該当値テキスト"/>
        <xdr:cNvSpPr txBox="1"/>
      </xdr:nvSpPr>
      <xdr:spPr>
        <a:xfrm>
          <a:off x="4686300" y="169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40846</xdr:rowOff>
    </xdr:from>
    <xdr:to>
      <xdr:col>5</xdr:col>
      <xdr:colOff>409575</xdr:colOff>
      <xdr:row>99</xdr:row>
      <xdr:rowOff>142446</xdr:rowOff>
    </xdr:to>
    <xdr:sp macro="" textlink="">
      <xdr:nvSpPr>
        <xdr:cNvPr id="259" name="円/楕円 258"/>
        <xdr:cNvSpPr/>
      </xdr:nvSpPr>
      <xdr:spPr>
        <a:xfrm>
          <a:off x="3746500" y="170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133573</xdr:rowOff>
    </xdr:from>
    <xdr:ext cx="534377" cy="259045"/>
    <xdr:sp macro="" textlink="">
      <xdr:nvSpPr>
        <xdr:cNvPr id="260" name="テキスト ボックス 259"/>
        <xdr:cNvSpPr txBox="1"/>
      </xdr:nvSpPr>
      <xdr:spPr>
        <a:xfrm>
          <a:off x="3530111" y="171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44470</xdr:rowOff>
    </xdr:from>
    <xdr:to>
      <xdr:col>4</xdr:col>
      <xdr:colOff>206375</xdr:colOff>
      <xdr:row>99</xdr:row>
      <xdr:rowOff>146070</xdr:rowOff>
    </xdr:to>
    <xdr:sp macro="" textlink="">
      <xdr:nvSpPr>
        <xdr:cNvPr id="261" name="円/楕円 260"/>
        <xdr:cNvSpPr/>
      </xdr:nvSpPr>
      <xdr:spPr>
        <a:xfrm>
          <a:off x="2857500" y="1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137197</xdr:rowOff>
    </xdr:from>
    <xdr:ext cx="534377" cy="259045"/>
    <xdr:sp macro="" textlink="">
      <xdr:nvSpPr>
        <xdr:cNvPr id="262" name="テキスト ボックス 261"/>
        <xdr:cNvSpPr txBox="1"/>
      </xdr:nvSpPr>
      <xdr:spPr>
        <a:xfrm>
          <a:off x="2641111" y="171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74057</xdr:rowOff>
    </xdr:from>
    <xdr:to>
      <xdr:col>3</xdr:col>
      <xdr:colOff>3175</xdr:colOff>
      <xdr:row>98</xdr:row>
      <xdr:rowOff>4207</xdr:rowOff>
    </xdr:to>
    <xdr:sp macro="" textlink="">
      <xdr:nvSpPr>
        <xdr:cNvPr id="263" name="円/楕円 262"/>
        <xdr:cNvSpPr/>
      </xdr:nvSpPr>
      <xdr:spPr>
        <a:xfrm>
          <a:off x="1968500" y="167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20734</xdr:rowOff>
    </xdr:from>
    <xdr:ext cx="534377" cy="259045"/>
    <xdr:sp macro="" textlink="">
      <xdr:nvSpPr>
        <xdr:cNvPr id="264" name="テキスト ボックス 263"/>
        <xdr:cNvSpPr txBox="1"/>
      </xdr:nvSpPr>
      <xdr:spPr>
        <a:xfrm>
          <a:off x="1752111" y="164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74515</xdr:rowOff>
    </xdr:from>
    <xdr:to>
      <xdr:col>1</xdr:col>
      <xdr:colOff>485775</xdr:colOff>
      <xdr:row>100</xdr:row>
      <xdr:rowOff>4665</xdr:rowOff>
    </xdr:to>
    <xdr:sp macro="" textlink="">
      <xdr:nvSpPr>
        <xdr:cNvPr id="265" name="円/楕円 264"/>
        <xdr:cNvSpPr/>
      </xdr:nvSpPr>
      <xdr:spPr>
        <a:xfrm>
          <a:off x="1079500" y="170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167242</xdr:rowOff>
    </xdr:from>
    <xdr:ext cx="534377" cy="259045"/>
    <xdr:sp macro="" textlink="">
      <xdr:nvSpPr>
        <xdr:cNvPr id="266" name="テキスト ボックス 265"/>
        <xdr:cNvSpPr txBox="1"/>
      </xdr:nvSpPr>
      <xdr:spPr>
        <a:xfrm>
          <a:off x="863111" y="1714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33401</xdr:rowOff>
    </xdr:from>
    <xdr:to>
      <xdr:col>15</xdr:col>
      <xdr:colOff>180975</xdr:colOff>
      <xdr:row>39</xdr:row>
      <xdr:rowOff>44450</xdr:rowOff>
    </xdr:to>
    <xdr:cxnSp macro="">
      <xdr:nvCxnSpPr>
        <xdr:cNvPr id="295" name="直線コネクタ 294"/>
        <xdr:cNvCxnSpPr/>
      </xdr:nvCxnSpPr>
      <xdr:spPr>
        <a:xfrm flipV="1">
          <a:off x="9639300" y="671995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35687</xdr:rowOff>
    </xdr:from>
    <xdr:to>
      <xdr:col>14</xdr:col>
      <xdr:colOff>28575</xdr:colOff>
      <xdr:row>39</xdr:row>
      <xdr:rowOff>44450</xdr:rowOff>
    </xdr:to>
    <xdr:cxnSp macro="">
      <xdr:nvCxnSpPr>
        <xdr:cNvPr id="298" name="直線コネクタ 297"/>
        <xdr:cNvCxnSpPr/>
      </xdr:nvCxnSpPr>
      <xdr:spPr>
        <a:xfrm>
          <a:off x="8750300" y="6550787"/>
          <a:ext cx="8890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43688</xdr:rowOff>
    </xdr:from>
    <xdr:to>
      <xdr:col>12</xdr:col>
      <xdr:colOff>511175</xdr:colOff>
      <xdr:row>38</xdr:row>
      <xdr:rowOff>35687</xdr:rowOff>
    </xdr:to>
    <xdr:cxnSp macro="">
      <xdr:nvCxnSpPr>
        <xdr:cNvPr id="301" name="直線コネクタ 300"/>
        <xdr:cNvCxnSpPr/>
      </xdr:nvCxnSpPr>
      <xdr:spPr>
        <a:xfrm>
          <a:off x="7861300" y="6387338"/>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105410</xdr:rowOff>
    </xdr:from>
    <xdr:to>
      <xdr:col>11</xdr:col>
      <xdr:colOff>307975</xdr:colOff>
      <xdr:row>37</xdr:row>
      <xdr:rowOff>43688</xdr:rowOff>
    </xdr:to>
    <xdr:cxnSp macro="">
      <xdr:nvCxnSpPr>
        <xdr:cNvPr id="304" name="直線コネクタ 303"/>
        <xdr:cNvCxnSpPr/>
      </xdr:nvCxnSpPr>
      <xdr:spPr>
        <a:xfrm>
          <a:off x="6972300" y="6106160"/>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154051</xdr:rowOff>
    </xdr:from>
    <xdr:to>
      <xdr:col>15</xdr:col>
      <xdr:colOff>231775</xdr:colOff>
      <xdr:row>39</xdr:row>
      <xdr:rowOff>84201</xdr:rowOff>
    </xdr:to>
    <xdr:sp macro="" textlink="">
      <xdr:nvSpPr>
        <xdr:cNvPr id="314" name="円/楕円 313"/>
        <xdr:cNvSpPr/>
      </xdr:nvSpPr>
      <xdr:spPr>
        <a:xfrm>
          <a:off x="10426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68978</xdr:rowOff>
    </xdr:from>
    <xdr:ext cx="313932" cy="259045"/>
    <xdr:sp macro="" textlink="">
      <xdr:nvSpPr>
        <xdr:cNvPr id="315" name="労働費該当値テキスト"/>
        <xdr:cNvSpPr txBox="1"/>
      </xdr:nvSpPr>
      <xdr:spPr>
        <a:xfrm>
          <a:off x="10528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156337</xdr:rowOff>
    </xdr:from>
    <xdr:to>
      <xdr:col>12</xdr:col>
      <xdr:colOff>561975</xdr:colOff>
      <xdr:row>38</xdr:row>
      <xdr:rowOff>86487</xdr:rowOff>
    </xdr:to>
    <xdr:sp macro="" textlink="">
      <xdr:nvSpPr>
        <xdr:cNvPr id="318" name="円/楕円 317"/>
        <xdr:cNvSpPr/>
      </xdr:nvSpPr>
      <xdr:spPr>
        <a:xfrm>
          <a:off x="8699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77614</xdr:rowOff>
    </xdr:from>
    <xdr:ext cx="378565" cy="259045"/>
    <xdr:sp macro="" textlink="">
      <xdr:nvSpPr>
        <xdr:cNvPr id="319" name="テキスト ボックス 318"/>
        <xdr:cNvSpPr txBox="1"/>
      </xdr:nvSpPr>
      <xdr:spPr>
        <a:xfrm>
          <a:off x="8561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164338</xdr:rowOff>
    </xdr:from>
    <xdr:to>
      <xdr:col>11</xdr:col>
      <xdr:colOff>358775</xdr:colOff>
      <xdr:row>37</xdr:row>
      <xdr:rowOff>94488</xdr:rowOff>
    </xdr:to>
    <xdr:sp macro="" textlink="">
      <xdr:nvSpPr>
        <xdr:cNvPr id="320" name="円/楕円 319"/>
        <xdr:cNvSpPr/>
      </xdr:nvSpPr>
      <xdr:spPr>
        <a:xfrm>
          <a:off x="7810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85615</xdr:rowOff>
    </xdr:from>
    <xdr:ext cx="378565" cy="259045"/>
    <xdr:sp macro="" textlink="">
      <xdr:nvSpPr>
        <xdr:cNvPr id="321" name="テキスト ボックス 320"/>
        <xdr:cNvSpPr txBox="1"/>
      </xdr:nvSpPr>
      <xdr:spPr>
        <a:xfrm>
          <a:off x="7672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54610</xdr:rowOff>
    </xdr:from>
    <xdr:to>
      <xdr:col>10</xdr:col>
      <xdr:colOff>155575</xdr:colOff>
      <xdr:row>35</xdr:row>
      <xdr:rowOff>156210</xdr:rowOff>
    </xdr:to>
    <xdr:sp macro="" textlink="">
      <xdr:nvSpPr>
        <xdr:cNvPr id="322" name="円/楕円 321"/>
        <xdr:cNvSpPr/>
      </xdr:nvSpPr>
      <xdr:spPr>
        <a:xfrm>
          <a:off x="6921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147337</xdr:rowOff>
    </xdr:from>
    <xdr:ext cx="469744" cy="259045"/>
    <xdr:sp macro="" textlink="">
      <xdr:nvSpPr>
        <xdr:cNvPr id="323" name="テキスト ボックス 322"/>
        <xdr:cNvSpPr txBox="1"/>
      </xdr:nvSpPr>
      <xdr:spPr>
        <a:xfrm>
          <a:off x="6737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62982</xdr:rowOff>
    </xdr:from>
    <xdr:to>
      <xdr:col>15</xdr:col>
      <xdr:colOff>180975</xdr:colOff>
      <xdr:row>57</xdr:row>
      <xdr:rowOff>3111</xdr:rowOff>
    </xdr:to>
    <xdr:cxnSp macro="">
      <xdr:nvCxnSpPr>
        <xdr:cNvPr id="350" name="直線コネクタ 349"/>
        <xdr:cNvCxnSpPr/>
      </xdr:nvCxnSpPr>
      <xdr:spPr>
        <a:xfrm>
          <a:off x="9639300" y="9664182"/>
          <a:ext cx="838200" cy="1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143563</xdr:rowOff>
    </xdr:from>
    <xdr:to>
      <xdr:col>14</xdr:col>
      <xdr:colOff>28575</xdr:colOff>
      <xdr:row>56</xdr:row>
      <xdr:rowOff>62982</xdr:rowOff>
    </xdr:to>
    <xdr:cxnSp macro="">
      <xdr:nvCxnSpPr>
        <xdr:cNvPr id="353" name="直線コネクタ 352"/>
        <xdr:cNvCxnSpPr/>
      </xdr:nvCxnSpPr>
      <xdr:spPr>
        <a:xfrm>
          <a:off x="8750300" y="9573313"/>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143563</xdr:rowOff>
    </xdr:from>
    <xdr:to>
      <xdr:col>12</xdr:col>
      <xdr:colOff>511175</xdr:colOff>
      <xdr:row>57</xdr:row>
      <xdr:rowOff>29949</xdr:rowOff>
    </xdr:to>
    <xdr:cxnSp macro="">
      <xdr:nvCxnSpPr>
        <xdr:cNvPr id="356" name="直線コネクタ 355"/>
        <xdr:cNvCxnSpPr/>
      </xdr:nvCxnSpPr>
      <xdr:spPr>
        <a:xfrm flipV="1">
          <a:off x="7861300" y="9573313"/>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29949</xdr:rowOff>
    </xdr:from>
    <xdr:to>
      <xdr:col>11</xdr:col>
      <xdr:colOff>307975</xdr:colOff>
      <xdr:row>57</xdr:row>
      <xdr:rowOff>76081</xdr:rowOff>
    </xdr:to>
    <xdr:cxnSp macro="">
      <xdr:nvCxnSpPr>
        <xdr:cNvPr id="359" name="直線コネクタ 358"/>
        <xdr:cNvCxnSpPr/>
      </xdr:nvCxnSpPr>
      <xdr:spPr>
        <a:xfrm flipV="1">
          <a:off x="6972300" y="9802599"/>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123761</xdr:rowOff>
    </xdr:from>
    <xdr:to>
      <xdr:col>15</xdr:col>
      <xdr:colOff>231775</xdr:colOff>
      <xdr:row>57</xdr:row>
      <xdr:rowOff>53911</xdr:rowOff>
    </xdr:to>
    <xdr:sp macro="" textlink="">
      <xdr:nvSpPr>
        <xdr:cNvPr id="369" name="円/楕円 368"/>
        <xdr:cNvSpPr/>
      </xdr:nvSpPr>
      <xdr:spPr>
        <a:xfrm>
          <a:off x="10426700" y="97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146638</xdr:rowOff>
    </xdr:from>
    <xdr:ext cx="534377" cy="259045"/>
    <xdr:sp macro="" textlink="">
      <xdr:nvSpPr>
        <xdr:cNvPr id="370" name="農林水産業費該当値テキスト"/>
        <xdr:cNvSpPr txBox="1"/>
      </xdr:nvSpPr>
      <xdr:spPr>
        <a:xfrm>
          <a:off x="10528300" y="95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12182</xdr:rowOff>
    </xdr:from>
    <xdr:to>
      <xdr:col>14</xdr:col>
      <xdr:colOff>79375</xdr:colOff>
      <xdr:row>56</xdr:row>
      <xdr:rowOff>113782</xdr:rowOff>
    </xdr:to>
    <xdr:sp macro="" textlink="">
      <xdr:nvSpPr>
        <xdr:cNvPr id="371" name="円/楕円 370"/>
        <xdr:cNvSpPr/>
      </xdr:nvSpPr>
      <xdr:spPr>
        <a:xfrm>
          <a:off x="9588500" y="96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130309</xdr:rowOff>
    </xdr:from>
    <xdr:ext cx="534377" cy="259045"/>
    <xdr:sp macro="" textlink="">
      <xdr:nvSpPr>
        <xdr:cNvPr id="372" name="テキスト ボックス 371"/>
        <xdr:cNvSpPr txBox="1"/>
      </xdr:nvSpPr>
      <xdr:spPr>
        <a:xfrm>
          <a:off x="9372111" y="93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92763</xdr:rowOff>
    </xdr:from>
    <xdr:to>
      <xdr:col>12</xdr:col>
      <xdr:colOff>561975</xdr:colOff>
      <xdr:row>56</xdr:row>
      <xdr:rowOff>22913</xdr:rowOff>
    </xdr:to>
    <xdr:sp macro="" textlink="">
      <xdr:nvSpPr>
        <xdr:cNvPr id="373" name="円/楕円 372"/>
        <xdr:cNvSpPr/>
      </xdr:nvSpPr>
      <xdr:spPr>
        <a:xfrm>
          <a:off x="8699500" y="95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39440</xdr:rowOff>
    </xdr:from>
    <xdr:ext cx="534377" cy="259045"/>
    <xdr:sp macro="" textlink="">
      <xdr:nvSpPr>
        <xdr:cNvPr id="374" name="テキスト ボックス 373"/>
        <xdr:cNvSpPr txBox="1"/>
      </xdr:nvSpPr>
      <xdr:spPr>
        <a:xfrm>
          <a:off x="8483111" y="929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150599</xdr:rowOff>
    </xdr:from>
    <xdr:to>
      <xdr:col>11</xdr:col>
      <xdr:colOff>358775</xdr:colOff>
      <xdr:row>57</xdr:row>
      <xdr:rowOff>80749</xdr:rowOff>
    </xdr:to>
    <xdr:sp macro="" textlink="">
      <xdr:nvSpPr>
        <xdr:cNvPr id="375" name="円/楕円 374"/>
        <xdr:cNvSpPr/>
      </xdr:nvSpPr>
      <xdr:spPr>
        <a:xfrm>
          <a:off x="7810500" y="97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97276</xdr:rowOff>
    </xdr:from>
    <xdr:ext cx="534377" cy="259045"/>
    <xdr:sp macro="" textlink="">
      <xdr:nvSpPr>
        <xdr:cNvPr id="376" name="テキスト ボックス 375"/>
        <xdr:cNvSpPr txBox="1"/>
      </xdr:nvSpPr>
      <xdr:spPr>
        <a:xfrm>
          <a:off x="7594111" y="95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25281</xdr:rowOff>
    </xdr:from>
    <xdr:to>
      <xdr:col>10</xdr:col>
      <xdr:colOff>155575</xdr:colOff>
      <xdr:row>57</xdr:row>
      <xdr:rowOff>126881</xdr:rowOff>
    </xdr:to>
    <xdr:sp macro="" textlink="">
      <xdr:nvSpPr>
        <xdr:cNvPr id="377" name="円/楕円 376"/>
        <xdr:cNvSpPr/>
      </xdr:nvSpPr>
      <xdr:spPr>
        <a:xfrm>
          <a:off x="6921500" y="97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118008</xdr:rowOff>
    </xdr:from>
    <xdr:ext cx="534377" cy="259045"/>
    <xdr:sp macro="" textlink="">
      <xdr:nvSpPr>
        <xdr:cNvPr id="378" name="テキスト ボックス 377"/>
        <xdr:cNvSpPr txBox="1"/>
      </xdr:nvSpPr>
      <xdr:spPr>
        <a:xfrm>
          <a:off x="6705111" y="98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163429</xdr:rowOff>
    </xdr:from>
    <xdr:to>
      <xdr:col>15</xdr:col>
      <xdr:colOff>180975</xdr:colOff>
      <xdr:row>78</xdr:row>
      <xdr:rowOff>71898</xdr:rowOff>
    </xdr:to>
    <xdr:cxnSp macro="">
      <xdr:nvCxnSpPr>
        <xdr:cNvPr id="405" name="直線コネクタ 404"/>
        <xdr:cNvCxnSpPr/>
      </xdr:nvCxnSpPr>
      <xdr:spPr>
        <a:xfrm flipV="1">
          <a:off x="9639300" y="13193629"/>
          <a:ext cx="838200" cy="2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71898</xdr:rowOff>
    </xdr:from>
    <xdr:to>
      <xdr:col>14</xdr:col>
      <xdr:colOff>28575</xdr:colOff>
      <xdr:row>78</xdr:row>
      <xdr:rowOff>82778</xdr:rowOff>
    </xdr:to>
    <xdr:cxnSp macro="">
      <xdr:nvCxnSpPr>
        <xdr:cNvPr id="408" name="直線コネクタ 407"/>
        <xdr:cNvCxnSpPr/>
      </xdr:nvCxnSpPr>
      <xdr:spPr>
        <a:xfrm flipV="1">
          <a:off x="8750300" y="13444998"/>
          <a:ext cx="889000" cy="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82778</xdr:rowOff>
    </xdr:from>
    <xdr:to>
      <xdr:col>12</xdr:col>
      <xdr:colOff>511175</xdr:colOff>
      <xdr:row>78</xdr:row>
      <xdr:rowOff>83052</xdr:rowOff>
    </xdr:to>
    <xdr:cxnSp macro="">
      <xdr:nvCxnSpPr>
        <xdr:cNvPr id="411" name="直線コネクタ 410"/>
        <xdr:cNvCxnSpPr/>
      </xdr:nvCxnSpPr>
      <xdr:spPr>
        <a:xfrm flipV="1">
          <a:off x="7861300" y="1345587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83052</xdr:rowOff>
    </xdr:from>
    <xdr:to>
      <xdr:col>11</xdr:col>
      <xdr:colOff>307975</xdr:colOff>
      <xdr:row>78</xdr:row>
      <xdr:rowOff>84105</xdr:rowOff>
    </xdr:to>
    <xdr:cxnSp macro="">
      <xdr:nvCxnSpPr>
        <xdr:cNvPr id="414" name="直線コネクタ 413"/>
        <xdr:cNvCxnSpPr/>
      </xdr:nvCxnSpPr>
      <xdr:spPr>
        <a:xfrm flipV="1">
          <a:off x="6972300" y="13456152"/>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112629</xdr:rowOff>
    </xdr:from>
    <xdr:to>
      <xdr:col>15</xdr:col>
      <xdr:colOff>231775</xdr:colOff>
      <xdr:row>77</xdr:row>
      <xdr:rowOff>42779</xdr:rowOff>
    </xdr:to>
    <xdr:sp macro="" textlink="">
      <xdr:nvSpPr>
        <xdr:cNvPr id="424" name="円/楕円 423"/>
        <xdr:cNvSpPr/>
      </xdr:nvSpPr>
      <xdr:spPr>
        <a:xfrm>
          <a:off x="10426700" y="131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135506</xdr:rowOff>
    </xdr:from>
    <xdr:ext cx="469744" cy="259045"/>
    <xdr:sp macro="" textlink="">
      <xdr:nvSpPr>
        <xdr:cNvPr id="425" name="商工費該当値テキスト"/>
        <xdr:cNvSpPr txBox="1"/>
      </xdr:nvSpPr>
      <xdr:spPr>
        <a:xfrm>
          <a:off x="10528300" y="1299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21098</xdr:rowOff>
    </xdr:from>
    <xdr:to>
      <xdr:col>14</xdr:col>
      <xdr:colOff>79375</xdr:colOff>
      <xdr:row>78</xdr:row>
      <xdr:rowOff>122698</xdr:rowOff>
    </xdr:to>
    <xdr:sp macro="" textlink="">
      <xdr:nvSpPr>
        <xdr:cNvPr id="426" name="円/楕円 425"/>
        <xdr:cNvSpPr/>
      </xdr:nvSpPr>
      <xdr:spPr>
        <a:xfrm>
          <a:off x="9588500" y="133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113825</xdr:rowOff>
    </xdr:from>
    <xdr:ext cx="469744" cy="259045"/>
    <xdr:sp macro="" textlink="">
      <xdr:nvSpPr>
        <xdr:cNvPr id="427" name="テキスト ボックス 426"/>
        <xdr:cNvSpPr txBox="1"/>
      </xdr:nvSpPr>
      <xdr:spPr>
        <a:xfrm>
          <a:off x="9404427" y="134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31978</xdr:rowOff>
    </xdr:from>
    <xdr:to>
      <xdr:col>12</xdr:col>
      <xdr:colOff>561975</xdr:colOff>
      <xdr:row>78</xdr:row>
      <xdr:rowOff>133578</xdr:rowOff>
    </xdr:to>
    <xdr:sp macro="" textlink="">
      <xdr:nvSpPr>
        <xdr:cNvPr id="428" name="円/楕円 427"/>
        <xdr:cNvSpPr/>
      </xdr:nvSpPr>
      <xdr:spPr>
        <a:xfrm>
          <a:off x="8699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124705</xdr:rowOff>
    </xdr:from>
    <xdr:ext cx="469744" cy="259045"/>
    <xdr:sp macro="" textlink="">
      <xdr:nvSpPr>
        <xdr:cNvPr id="429" name="テキスト ボックス 428"/>
        <xdr:cNvSpPr txBox="1"/>
      </xdr:nvSpPr>
      <xdr:spPr>
        <a:xfrm>
          <a:off x="8515427" y="134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32252</xdr:rowOff>
    </xdr:from>
    <xdr:to>
      <xdr:col>11</xdr:col>
      <xdr:colOff>358775</xdr:colOff>
      <xdr:row>78</xdr:row>
      <xdr:rowOff>133852</xdr:rowOff>
    </xdr:to>
    <xdr:sp macro="" textlink="">
      <xdr:nvSpPr>
        <xdr:cNvPr id="430" name="円/楕円 429"/>
        <xdr:cNvSpPr/>
      </xdr:nvSpPr>
      <xdr:spPr>
        <a:xfrm>
          <a:off x="7810500" y="134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124979</xdr:rowOff>
    </xdr:from>
    <xdr:ext cx="469744" cy="259045"/>
    <xdr:sp macro="" textlink="">
      <xdr:nvSpPr>
        <xdr:cNvPr id="431" name="テキスト ボックス 430"/>
        <xdr:cNvSpPr txBox="1"/>
      </xdr:nvSpPr>
      <xdr:spPr>
        <a:xfrm>
          <a:off x="7626427" y="134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33305</xdr:rowOff>
    </xdr:from>
    <xdr:to>
      <xdr:col>10</xdr:col>
      <xdr:colOff>155575</xdr:colOff>
      <xdr:row>78</xdr:row>
      <xdr:rowOff>134905</xdr:rowOff>
    </xdr:to>
    <xdr:sp macro="" textlink="">
      <xdr:nvSpPr>
        <xdr:cNvPr id="432" name="円/楕円 431"/>
        <xdr:cNvSpPr/>
      </xdr:nvSpPr>
      <xdr:spPr>
        <a:xfrm>
          <a:off x="6921500" y="134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126032</xdr:rowOff>
    </xdr:from>
    <xdr:ext cx="469744" cy="259045"/>
    <xdr:sp macro="" textlink="">
      <xdr:nvSpPr>
        <xdr:cNvPr id="433" name="テキスト ボックス 432"/>
        <xdr:cNvSpPr txBox="1"/>
      </xdr:nvSpPr>
      <xdr:spPr>
        <a:xfrm>
          <a:off x="6737427" y="1349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25464</xdr:rowOff>
    </xdr:from>
    <xdr:to>
      <xdr:col>15</xdr:col>
      <xdr:colOff>180975</xdr:colOff>
      <xdr:row>96</xdr:row>
      <xdr:rowOff>80530</xdr:rowOff>
    </xdr:to>
    <xdr:cxnSp macro="">
      <xdr:nvCxnSpPr>
        <xdr:cNvPr id="462" name="直線コネクタ 461"/>
        <xdr:cNvCxnSpPr/>
      </xdr:nvCxnSpPr>
      <xdr:spPr>
        <a:xfrm>
          <a:off x="9639300" y="16484664"/>
          <a:ext cx="838200" cy="5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130403</xdr:rowOff>
    </xdr:from>
    <xdr:to>
      <xdr:col>14</xdr:col>
      <xdr:colOff>28575</xdr:colOff>
      <xdr:row>96</xdr:row>
      <xdr:rowOff>25464</xdr:rowOff>
    </xdr:to>
    <xdr:cxnSp macro="">
      <xdr:nvCxnSpPr>
        <xdr:cNvPr id="465" name="直線コネクタ 464"/>
        <xdr:cNvCxnSpPr/>
      </xdr:nvCxnSpPr>
      <xdr:spPr>
        <a:xfrm>
          <a:off x="8750300" y="16418153"/>
          <a:ext cx="889000" cy="6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130403</xdr:rowOff>
    </xdr:from>
    <xdr:to>
      <xdr:col>12</xdr:col>
      <xdr:colOff>511175</xdr:colOff>
      <xdr:row>96</xdr:row>
      <xdr:rowOff>106871</xdr:rowOff>
    </xdr:to>
    <xdr:cxnSp macro="">
      <xdr:nvCxnSpPr>
        <xdr:cNvPr id="468" name="直線コネクタ 467"/>
        <xdr:cNvCxnSpPr/>
      </xdr:nvCxnSpPr>
      <xdr:spPr>
        <a:xfrm flipV="1">
          <a:off x="7861300" y="16418153"/>
          <a:ext cx="889000" cy="1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93269</xdr:rowOff>
    </xdr:from>
    <xdr:to>
      <xdr:col>11</xdr:col>
      <xdr:colOff>307975</xdr:colOff>
      <xdr:row>96</xdr:row>
      <xdr:rowOff>106871</xdr:rowOff>
    </xdr:to>
    <xdr:cxnSp macro="">
      <xdr:nvCxnSpPr>
        <xdr:cNvPr id="471" name="直線コネクタ 470"/>
        <xdr:cNvCxnSpPr/>
      </xdr:nvCxnSpPr>
      <xdr:spPr>
        <a:xfrm>
          <a:off x="6972300" y="16381019"/>
          <a:ext cx="8890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29730</xdr:rowOff>
    </xdr:from>
    <xdr:to>
      <xdr:col>15</xdr:col>
      <xdr:colOff>231775</xdr:colOff>
      <xdr:row>96</xdr:row>
      <xdr:rowOff>131330</xdr:rowOff>
    </xdr:to>
    <xdr:sp macro="" textlink="">
      <xdr:nvSpPr>
        <xdr:cNvPr id="481" name="円/楕円 480"/>
        <xdr:cNvSpPr/>
      </xdr:nvSpPr>
      <xdr:spPr>
        <a:xfrm>
          <a:off x="10426700" y="16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8157</xdr:rowOff>
    </xdr:from>
    <xdr:ext cx="534377" cy="259045"/>
    <xdr:sp macro="" textlink="">
      <xdr:nvSpPr>
        <xdr:cNvPr id="482" name="土木費該当値テキスト"/>
        <xdr:cNvSpPr txBox="1"/>
      </xdr:nvSpPr>
      <xdr:spPr>
        <a:xfrm>
          <a:off x="10528300" y="1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37,659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146114</xdr:rowOff>
    </xdr:from>
    <xdr:to>
      <xdr:col>14</xdr:col>
      <xdr:colOff>79375</xdr:colOff>
      <xdr:row>96</xdr:row>
      <xdr:rowOff>76264</xdr:rowOff>
    </xdr:to>
    <xdr:sp macro="" textlink="">
      <xdr:nvSpPr>
        <xdr:cNvPr id="483" name="円/楕円 482"/>
        <xdr:cNvSpPr/>
      </xdr:nvSpPr>
      <xdr:spPr>
        <a:xfrm>
          <a:off x="9588500" y="164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92791</xdr:rowOff>
    </xdr:from>
    <xdr:ext cx="534377" cy="259045"/>
    <xdr:sp macro="" textlink="">
      <xdr:nvSpPr>
        <xdr:cNvPr id="484" name="テキスト ボックス 483"/>
        <xdr:cNvSpPr txBox="1"/>
      </xdr:nvSpPr>
      <xdr:spPr>
        <a:xfrm>
          <a:off x="9372111" y="162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79603</xdr:rowOff>
    </xdr:from>
    <xdr:to>
      <xdr:col>12</xdr:col>
      <xdr:colOff>561975</xdr:colOff>
      <xdr:row>96</xdr:row>
      <xdr:rowOff>9753</xdr:rowOff>
    </xdr:to>
    <xdr:sp macro="" textlink="">
      <xdr:nvSpPr>
        <xdr:cNvPr id="485" name="円/楕円 484"/>
        <xdr:cNvSpPr/>
      </xdr:nvSpPr>
      <xdr:spPr>
        <a:xfrm>
          <a:off x="8699500" y="163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26280</xdr:rowOff>
    </xdr:from>
    <xdr:ext cx="534377" cy="259045"/>
    <xdr:sp macro="" textlink="">
      <xdr:nvSpPr>
        <xdr:cNvPr id="486" name="テキスト ボックス 485"/>
        <xdr:cNvSpPr txBox="1"/>
      </xdr:nvSpPr>
      <xdr:spPr>
        <a:xfrm>
          <a:off x="8483111" y="161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56071</xdr:rowOff>
    </xdr:from>
    <xdr:to>
      <xdr:col>11</xdr:col>
      <xdr:colOff>358775</xdr:colOff>
      <xdr:row>96</xdr:row>
      <xdr:rowOff>157671</xdr:rowOff>
    </xdr:to>
    <xdr:sp macro="" textlink="">
      <xdr:nvSpPr>
        <xdr:cNvPr id="487" name="円/楕円 486"/>
        <xdr:cNvSpPr/>
      </xdr:nvSpPr>
      <xdr:spPr>
        <a:xfrm>
          <a:off x="7810500" y="165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148798</xdr:rowOff>
    </xdr:from>
    <xdr:ext cx="534377" cy="259045"/>
    <xdr:sp macro="" textlink="">
      <xdr:nvSpPr>
        <xdr:cNvPr id="488" name="テキスト ボックス 487"/>
        <xdr:cNvSpPr txBox="1"/>
      </xdr:nvSpPr>
      <xdr:spPr>
        <a:xfrm>
          <a:off x="7594111" y="166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42469</xdr:rowOff>
    </xdr:from>
    <xdr:to>
      <xdr:col>10</xdr:col>
      <xdr:colOff>155575</xdr:colOff>
      <xdr:row>95</xdr:row>
      <xdr:rowOff>144069</xdr:rowOff>
    </xdr:to>
    <xdr:sp macro="" textlink="">
      <xdr:nvSpPr>
        <xdr:cNvPr id="489" name="円/楕円 488"/>
        <xdr:cNvSpPr/>
      </xdr:nvSpPr>
      <xdr:spPr>
        <a:xfrm>
          <a:off x="6921500" y="163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160596</xdr:rowOff>
    </xdr:from>
    <xdr:ext cx="534377" cy="259045"/>
    <xdr:sp macro="" textlink="">
      <xdr:nvSpPr>
        <xdr:cNvPr id="490" name="テキスト ボックス 489"/>
        <xdr:cNvSpPr txBox="1"/>
      </xdr:nvSpPr>
      <xdr:spPr>
        <a:xfrm>
          <a:off x="6705111" y="161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146689</xdr:rowOff>
    </xdr:from>
    <xdr:to>
      <xdr:col>23</xdr:col>
      <xdr:colOff>517525</xdr:colOff>
      <xdr:row>38</xdr:row>
      <xdr:rowOff>167198</xdr:rowOff>
    </xdr:to>
    <xdr:cxnSp macro="">
      <xdr:nvCxnSpPr>
        <xdr:cNvPr id="522" name="直線コネクタ 521"/>
        <xdr:cNvCxnSpPr/>
      </xdr:nvCxnSpPr>
      <xdr:spPr>
        <a:xfrm>
          <a:off x="15481300" y="6661789"/>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146689</xdr:rowOff>
    </xdr:from>
    <xdr:to>
      <xdr:col>22</xdr:col>
      <xdr:colOff>365125</xdr:colOff>
      <xdr:row>39</xdr:row>
      <xdr:rowOff>21024</xdr:rowOff>
    </xdr:to>
    <xdr:cxnSp macro="">
      <xdr:nvCxnSpPr>
        <xdr:cNvPr id="525" name="直線コネクタ 524"/>
        <xdr:cNvCxnSpPr/>
      </xdr:nvCxnSpPr>
      <xdr:spPr>
        <a:xfrm flipV="1">
          <a:off x="14592300" y="6661789"/>
          <a:ext cx="8890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17889</xdr:rowOff>
    </xdr:from>
    <xdr:to>
      <xdr:col>21</xdr:col>
      <xdr:colOff>161925</xdr:colOff>
      <xdr:row>39</xdr:row>
      <xdr:rowOff>21024</xdr:rowOff>
    </xdr:to>
    <xdr:cxnSp macro="">
      <xdr:nvCxnSpPr>
        <xdr:cNvPr id="528" name="直線コネクタ 527"/>
        <xdr:cNvCxnSpPr/>
      </xdr:nvCxnSpPr>
      <xdr:spPr>
        <a:xfrm>
          <a:off x="13703300" y="670443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9561</xdr:rowOff>
    </xdr:from>
    <xdr:to>
      <xdr:col>19</xdr:col>
      <xdr:colOff>644525</xdr:colOff>
      <xdr:row>39</xdr:row>
      <xdr:rowOff>17889</xdr:rowOff>
    </xdr:to>
    <xdr:cxnSp macro="">
      <xdr:nvCxnSpPr>
        <xdr:cNvPr id="531" name="直線コネクタ 530"/>
        <xdr:cNvCxnSpPr/>
      </xdr:nvCxnSpPr>
      <xdr:spPr>
        <a:xfrm>
          <a:off x="12814300" y="6696111"/>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116398</xdr:rowOff>
    </xdr:from>
    <xdr:to>
      <xdr:col>23</xdr:col>
      <xdr:colOff>568325</xdr:colOff>
      <xdr:row>39</xdr:row>
      <xdr:rowOff>46548</xdr:rowOff>
    </xdr:to>
    <xdr:sp macro="" textlink="">
      <xdr:nvSpPr>
        <xdr:cNvPr id="541" name="円/楕円 540"/>
        <xdr:cNvSpPr/>
      </xdr:nvSpPr>
      <xdr:spPr>
        <a:xfrm>
          <a:off x="16268700" y="66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94825</xdr:rowOff>
    </xdr:from>
    <xdr:ext cx="534377" cy="259045"/>
    <xdr:sp macro="" textlink="">
      <xdr:nvSpPr>
        <xdr:cNvPr id="542" name="消防費該当値テキスト"/>
        <xdr:cNvSpPr txBox="1"/>
      </xdr:nvSpPr>
      <xdr:spPr>
        <a:xfrm>
          <a:off x="16370300" y="66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95889</xdr:rowOff>
    </xdr:from>
    <xdr:to>
      <xdr:col>22</xdr:col>
      <xdr:colOff>415925</xdr:colOff>
      <xdr:row>39</xdr:row>
      <xdr:rowOff>26039</xdr:rowOff>
    </xdr:to>
    <xdr:sp macro="" textlink="">
      <xdr:nvSpPr>
        <xdr:cNvPr id="543" name="円/楕円 542"/>
        <xdr:cNvSpPr/>
      </xdr:nvSpPr>
      <xdr:spPr>
        <a:xfrm>
          <a:off x="15430500" y="66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17166</xdr:rowOff>
    </xdr:from>
    <xdr:ext cx="534377" cy="259045"/>
    <xdr:sp macro="" textlink="">
      <xdr:nvSpPr>
        <xdr:cNvPr id="544" name="テキスト ボックス 543"/>
        <xdr:cNvSpPr txBox="1"/>
      </xdr:nvSpPr>
      <xdr:spPr>
        <a:xfrm>
          <a:off x="15214111" y="670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141674</xdr:rowOff>
    </xdr:from>
    <xdr:to>
      <xdr:col>21</xdr:col>
      <xdr:colOff>212725</xdr:colOff>
      <xdr:row>39</xdr:row>
      <xdr:rowOff>71824</xdr:rowOff>
    </xdr:to>
    <xdr:sp macro="" textlink="">
      <xdr:nvSpPr>
        <xdr:cNvPr id="545" name="円/楕円 544"/>
        <xdr:cNvSpPr/>
      </xdr:nvSpPr>
      <xdr:spPr>
        <a:xfrm>
          <a:off x="14541500" y="66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62951</xdr:rowOff>
    </xdr:from>
    <xdr:ext cx="534377" cy="259045"/>
    <xdr:sp macro="" textlink="">
      <xdr:nvSpPr>
        <xdr:cNvPr id="546" name="テキスト ボックス 545"/>
        <xdr:cNvSpPr txBox="1"/>
      </xdr:nvSpPr>
      <xdr:spPr>
        <a:xfrm>
          <a:off x="14325111" y="674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138539</xdr:rowOff>
    </xdr:from>
    <xdr:to>
      <xdr:col>20</xdr:col>
      <xdr:colOff>9525</xdr:colOff>
      <xdr:row>39</xdr:row>
      <xdr:rowOff>68689</xdr:rowOff>
    </xdr:to>
    <xdr:sp macro="" textlink="">
      <xdr:nvSpPr>
        <xdr:cNvPr id="547" name="円/楕円 546"/>
        <xdr:cNvSpPr/>
      </xdr:nvSpPr>
      <xdr:spPr>
        <a:xfrm>
          <a:off x="13652500" y="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59816</xdr:rowOff>
    </xdr:from>
    <xdr:ext cx="534377" cy="259045"/>
    <xdr:sp macro="" textlink="">
      <xdr:nvSpPr>
        <xdr:cNvPr id="548" name="テキスト ボックス 547"/>
        <xdr:cNvSpPr txBox="1"/>
      </xdr:nvSpPr>
      <xdr:spPr>
        <a:xfrm>
          <a:off x="13436111" y="67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130211</xdr:rowOff>
    </xdr:from>
    <xdr:to>
      <xdr:col>18</xdr:col>
      <xdr:colOff>492125</xdr:colOff>
      <xdr:row>39</xdr:row>
      <xdr:rowOff>60361</xdr:rowOff>
    </xdr:to>
    <xdr:sp macro="" textlink="">
      <xdr:nvSpPr>
        <xdr:cNvPr id="549" name="円/楕円 548"/>
        <xdr:cNvSpPr/>
      </xdr:nvSpPr>
      <xdr:spPr>
        <a:xfrm>
          <a:off x="12763500" y="66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51488</xdr:rowOff>
    </xdr:from>
    <xdr:ext cx="534377" cy="259045"/>
    <xdr:sp macro="" textlink="">
      <xdr:nvSpPr>
        <xdr:cNvPr id="550" name="テキスト ボックス 549"/>
        <xdr:cNvSpPr txBox="1"/>
      </xdr:nvSpPr>
      <xdr:spPr>
        <a:xfrm>
          <a:off x="12547111" y="67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121628</xdr:rowOff>
    </xdr:from>
    <xdr:to>
      <xdr:col>23</xdr:col>
      <xdr:colOff>517525</xdr:colOff>
      <xdr:row>59</xdr:row>
      <xdr:rowOff>1689</xdr:rowOff>
    </xdr:to>
    <xdr:cxnSp macro="">
      <xdr:nvCxnSpPr>
        <xdr:cNvPr id="580" name="直線コネクタ 579"/>
        <xdr:cNvCxnSpPr/>
      </xdr:nvCxnSpPr>
      <xdr:spPr>
        <a:xfrm flipV="1">
          <a:off x="15481300" y="10065728"/>
          <a:ext cx="8382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87605</xdr:rowOff>
    </xdr:from>
    <xdr:to>
      <xdr:col>22</xdr:col>
      <xdr:colOff>365125</xdr:colOff>
      <xdr:row>59</xdr:row>
      <xdr:rowOff>1689</xdr:rowOff>
    </xdr:to>
    <xdr:cxnSp macro="">
      <xdr:nvCxnSpPr>
        <xdr:cNvPr id="583" name="直線コネクタ 582"/>
        <xdr:cNvCxnSpPr/>
      </xdr:nvCxnSpPr>
      <xdr:spPr>
        <a:xfrm>
          <a:off x="14592300" y="10031705"/>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57696</xdr:rowOff>
    </xdr:from>
    <xdr:to>
      <xdr:col>21</xdr:col>
      <xdr:colOff>161925</xdr:colOff>
      <xdr:row>58</xdr:row>
      <xdr:rowOff>87605</xdr:rowOff>
    </xdr:to>
    <xdr:cxnSp macro="">
      <xdr:nvCxnSpPr>
        <xdr:cNvPr id="586" name="直線コネクタ 585"/>
        <xdr:cNvCxnSpPr/>
      </xdr:nvCxnSpPr>
      <xdr:spPr>
        <a:xfrm>
          <a:off x="13703300" y="10001796"/>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57696</xdr:rowOff>
    </xdr:from>
    <xdr:to>
      <xdr:col>19</xdr:col>
      <xdr:colOff>644525</xdr:colOff>
      <xdr:row>59</xdr:row>
      <xdr:rowOff>57912</xdr:rowOff>
    </xdr:to>
    <xdr:cxnSp macro="">
      <xdr:nvCxnSpPr>
        <xdr:cNvPr id="589" name="直線コネクタ 588"/>
        <xdr:cNvCxnSpPr/>
      </xdr:nvCxnSpPr>
      <xdr:spPr>
        <a:xfrm flipV="1">
          <a:off x="12814300" y="10001796"/>
          <a:ext cx="889000" cy="1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70828</xdr:rowOff>
    </xdr:from>
    <xdr:to>
      <xdr:col>23</xdr:col>
      <xdr:colOff>568325</xdr:colOff>
      <xdr:row>59</xdr:row>
      <xdr:rowOff>978</xdr:rowOff>
    </xdr:to>
    <xdr:sp macro="" textlink="">
      <xdr:nvSpPr>
        <xdr:cNvPr id="599" name="円/楕円 598"/>
        <xdr:cNvSpPr/>
      </xdr:nvSpPr>
      <xdr:spPr>
        <a:xfrm>
          <a:off x="16268700" y="100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49255</xdr:rowOff>
    </xdr:from>
    <xdr:ext cx="534377" cy="259045"/>
    <xdr:sp macro="" textlink="">
      <xdr:nvSpPr>
        <xdr:cNvPr id="600" name="教育費該当値テキスト"/>
        <xdr:cNvSpPr txBox="1"/>
      </xdr:nvSpPr>
      <xdr:spPr>
        <a:xfrm>
          <a:off x="16370300" y="99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37,423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122339</xdr:rowOff>
    </xdr:from>
    <xdr:to>
      <xdr:col>22</xdr:col>
      <xdr:colOff>415925</xdr:colOff>
      <xdr:row>59</xdr:row>
      <xdr:rowOff>52489</xdr:rowOff>
    </xdr:to>
    <xdr:sp macro="" textlink="">
      <xdr:nvSpPr>
        <xdr:cNvPr id="601" name="円/楕円 600"/>
        <xdr:cNvSpPr/>
      </xdr:nvSpPr>
      <xdr:spPr>
        <a:xfrm>
          <a:off x="15430500" y="100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43616</xdr:rowOff>
    </xdr:from>
    <xdr:ext cx="534377" cy="259045"/>
    <xdr:sp macro="" textlink="">
      <xdr:nvSpPr>
        <xdr:cNvPr id="602" name="テキスト ボックス 601"/>
        <xdr:cNvSpPr txBox="1"/>
      </xdr:nvSpPr>
      <xdr:spPr>
        <a:xfrm>
          <a:off x="15214111" y="101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36805</xdr:rowOff>
    </xdr:from>
    <xdr:to>
      <xdr:col>21</xdr:col>
      <xdr:colOff>212725</xdr:colOff>
      <xdr:row>58</xdr:row>
      <xdr:rowOff>138405</xdr:rowOff>
    </xdr:to>
    <xdr:sp macro="" textlink="">
      <xdr:nvSpPr>
        <xdr:cNvPr id="603" name="円/楕円 602"/>
        <xdr:cNvSpPr/>
      </xdr:nvSpPr>
      <xdr:spPr>
        <a:xfrm>
          <a:off x="14541500" y="99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129532</xdr:rowOff>
    </xdr:from>
    <xdr:ext cx="534377" cy="259045"/>
    <xdr:sp macro="" textlink="">
      <xdr:nvSpPr>
        <xdr:cNvPr id="604" name="テキスト ボックス 603"/>
        <xdr:cNvSpPr txBox="1"/>
      </xdr:nvSpPr>
      <xdr:spPr>
        <a:xfrm>
          <a:off x="14325111" y="100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6896</xdr:rowOff>
    </xdr:from>
    <xdr:to>
      <xdr:col>20</xdr:col>
      <xdr:colOff>9525</xdr:colOff>
      <xdr:row>58</xdr:row>
      <xdr:rowOff>108496</xdr:rowOff>
    </xdr:to>
    <xdr:sp macro="" textlink="">
      <xdr:nvSpPr>
        <xdr:cNvPr id="605" name="円/楕円 604"/>
        <xdr:cNvSpPr/>
      </xdr:nvSpPr>
      <xdr:spPr>
        <a:xfrm>
          <a:off x="13652500" y="99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99623</xdr:rowOff>
    </xdr:from>
    <xdr:ext cx="534377" cy="259045"/>
    <xdr:sp macro="" textlink="">
      <xdr:nvSpPr>
        <xdr:cNvPr id="606" name="テキスト ボックス 605"/>
        <xdr:cNvSpPr txBox="1"/>
      </xdr:nvSpPr>
      <xdr:spPr>
        <a:xfrm>
          <a:off x="13436111" y="100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7112</xdr:rowOff>
    </xdr:from>
    <xdr:to>
      <xdr:col>18</xdr:col>
      <xdr:colOff>492125</xdr:colOff>
      <xdr:row>59</xdr:row>
      <xdr:rowOff>108712</xdr:rowOff>
    </xdr:to>
    <xdr:sp macro="" textlink="">
      <xdr:nvSpPr>
        <xdr:cNvPr id="607" name="円/楕円 606"/>
        <xdr:cNvSpPr/>
      </xdr:nvSpPr>
      <xdr:spPr>
        <a:xfrm>
          <a:off x="12763500" y="101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99839</xdr:rowOff>
    </xdr:from>
    <xdr:ext cx="534377" cy="259045"/>
    <xdr:sp macro="" textlink="">
      <xdr:nvSpPr>
        <xdr:cNvPr id="608" name="テキスト ボックス 607"/>
        <xdr:cNvSpPr txBox="1"/>
      </xdr:nvSpPr>
      <xdr:spPr>
        <a:xfrm>
          <a:off x="12547111" y="102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43231</xdr:rowOff>
    </xdr:from>
    <xdr:to>
      <xdr:col>22</xdr:col>
      <xdr:colOff>365125</xdr:colOff>
      <xdr:row>79</xdr:row>
      <xdr:rowOff>44450</xdr:rowOff>
    </xdr:to>
    <xdr:cxnSp macro="">
      <xdr:nvCxnSpPr>
        <xdr:cNvPr id="640" name="直線コネクタ 639"/>
        <xdr:cNvCxnSpPr/>
      </xdr:nvCxnSpPr>
      <xdr:spPr>
        <a:xfrm>
          <a:off x="14592300" y="13587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21819</xdr:rowOff>
    </xdr:from>
    <xdr:to>
      <xdr:col>21</xdr:col>
      <xdr:colOff>161925</xdr:colOff>
      <xdr:row>79</xdr:row>
      <xdr:rowOff>43231</xdr:rowOff>
    </xdr:to>
    <xdr:cxnSp macro="">
      <xdr:nvCxnSpPr>
        <xdr:cNvPr id="643" name="直線コネクタ 642"/>
        <xdr:cNvCxnSpPr/>
      </xdr:nvCxnSpPr>
      <xdr:spPr>
        <a:xfrm>
          <a:off x="13703300" y="13566369"/>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21819</xdr:rowOff>
    </xdr:from>
    <xdr:to>
      <xdr:col>19</xdr:col>
      <xdr:colOff>644525</xdr:colOff>
      <xdr:row>79</xdr:row>
      <xdr:rowOff>44450</xdr:rowOff>
    </xdr:to>
    <xdr:cxnSp macro="">
      <xdr:nvCxnSpPr>
        <xdr:cNvPr id="646" name="直線コネクタ 645"/>
        <xdr:cNvCxnSpPr/>
      </xdr:nvCxnSpPr>
      <xdr:spPr>
        <a:xfrm flipV="1">
          <a:off x="12814300" y="13566369"/>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163881</xdr:rowOff>
    </xdr:from>
    <xdr:to>
      <xdr:col>21</xdr:col>
      <xdr:colOff>212725</xdr:colOff>
      <xdr:row>79</xdr:row>
      <xdr:rowOff>94031</xdr:rowOff>
    </xdr:to>
    <xdr:sp macro="" textlink="">
      <xdr:nvSpPr>
        <xdr:cNvPr id="660" name="円/楕円 659"/>
        <xdr:cNvSpPr/>
      </xdr:nvSpPr>
      <xdr:spPr>
        <a:xfrm>
          <a:off x="14541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85158</xdr:rowOff>
    </xdr:from>
    <xdr:ext cx="313932" cy="259045"/>
    <xdr:sp macro="" textlink="">
      <xdr:nvSpPr>
        <xdr:cNvPr id="661" name="テキスト ボックス 660"/>
        <xdr:cNvSpPr txBox="1"/>
      </xdr:nvSpPr>
      <xdr:spPr>
        <a:xfrm>
          <a:off x="14435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142469</xdr:rowOff>
    </xdr:from>
    <xdr:to>
      <xdr:col>20</xdr:col>
      <xdr:colOff>9525</xdr:colOff>
      <xdr:row>79</xdr:row>
      <xdr:rowOff>72619</xdr:rowOff>
    </xdr:to>
    <xdr:sp macro="" textlink="">
      <xdr:nvSpPr>
        <xdr:cNvPr id="662" name="円/楕円 661"/>
        <xdr:cNvSpPr/>
      </xdr:nvSpPr>
      <xdr:spPr>
        <a:xfrm>
          <a:off x="13652500" y="13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63746</xdr:rowOff>
    </xdr:from>
    <xdr:ext cx="378565" cy="259045"/>
    <xdr:sp macro="" textlink="">
      <xdr:nvSpPr>
        <xdr:cNvPr id="663" name="テキスト ボックス 662"/>
        <xdr:cNvSpPr txBox="1"/>
      </xdr:nvSpPr>
      <xdr:spPr>
        <a:xfrm>
          <a:off x="13514017" y="13608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38528</xdr:rowOff>
    </xdr:from>
    <xdr:to>
      <xdr:col>23</xdr:col>
      <xdr:colOff>517525</xdr:colOff>
      <xdr:row>97</xdr:row>
      <xdr:rowOff>49256</xdr:rowOff>
    </xdr:to>
    <xdr:cxnSp macro="">
      <xdr:nvCxnSpPr>
        <xdr:cNvPr id="696" name="直線コネクタ 695"/>
        <xdr:cNvCxnSpPr/>
      </xdr:nvCxnSpPr>
      <xdr:spPr>
        <a:xfrm flipV="1">
          <a:off x="15481300" y="16669178"/>
          <a:ext cx="8382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49256</xdr:rowOff>
    </xdr:from>
    <xdr:to>
      <xdr:col>22</xdr:col>
      <xdr:colOff>365125</xdr:colOff>
      <xdr:row>97</xdr:row>
      <xdr:rowOff>85587</xdr:rowOff>
    </xdr:to>
    <xdr:cxnSp macro="">
      <xdr:nvCxnSpPr>
        <xdr:cNvPr id="699" name="直線コネクタ 698"/>
        <xdr:cNvCxnSpPr/>
      </xdr:nvCxnSpPr>
      <xdr:spPr>
        <a:xfrm flipV="1">
          <a:off x="14592300" y="16679906"/>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62581</xdr:rowOff>
    </xdr:from>
    <xdr:to>
      <xdr:col>21</xdr:col>
      <xdr:colOff>161925</xdr:colOff>
      <xdr:row>97</xdr:row>
      <xdr:rowOff>85587</xdr:rowOff>
    </xdr:to>
    <xdr:cxnSp macro="">
      <xdr:nvCxnSpPr>
        <xdr:cNvPr id="702" name="直線コネクタ 701"/>
        <xdr:cNvCxnSpPr/>
      </xdr:nvCxnSpPr>
      <xdr:spPr>
        <a:xfrm>
          <a:off x="13703300" y="16693231"/>
          <a:ext cx="8890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56735</xdr:rowOff>
    </xdr:from>
    <xdr:to>
      <xdr:col>19</xdr:col>
      <xdr:colOff>644525</xdr:colOff>
      <xdr:row>97</xdr:row>
      <xdr:rowOff>62581</xdr:rowOff>
    </xdr:to>
    <xdr:cxnSp macro="">
      <xdr:nvCxnSpPr>
        <xdr:cNvPr id="705" name="直線コネクタ 704"/>
        <xdr:cNvCxnSpPr/>
      </xdr:nvCxnSpPr>
      <xdr:spPr>
        <a:xfrm>
          <a:off x="12814300" y="16687385"/>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159178</xdr:rowOff>
    </xdr:from>
    <xdr:to>
      <xdr:col>23</xdr:col>
      <xdr:colOff>568325</xdr:colOff>
      <xdr:row>97</xdr:row>
      <xdr:rowOff>89328</xdr:rowOff>
    </xdr:to>
    <xdr:sp macro="" textlink="">
      <xdr:nvSpPr>
        <xdr:cNvPr id="715" name="円/楕円 714"/>
        <xdr:cNvSpPr/>
      </xdr:nvSpPr>
      <xdr:spPr>
        <a:xfrm>
          <a:off x="16268700" y="166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137605</xdr:rowOff>
    </xdr:from>
    <xdr:ext cx="534377" cy="259045"/>
    <xdr:sp macro="" textlink="">
      <xdr:nvSpPr>
        <xdr:cNvPr id="716" name="公債費該当値テキスト"/>
        <xdr:cNvSpPr txBox="1"/>
      </xdr:nvSpPr>
      <xdr:spPr>
        <a:xfrm>
          <a:off x="16370300" y="165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169906</xdr:rowOff>
    </xdr:from>
    <xdr:to>
      <xdr:col>22</xdr:col>
      <xdr:colOff>415925</xdr:colOff>
      <xdr:row>97</xdr:row>
      <xdr:rowOff>100056</xdr:rowOff>
    </xdr:to>
    <xdr:sp macro="" textlink="">
      <xdr:nvSpPr>
        <xdr:cNvPr id="717" name="円/楕円 716"/>
        <xdr:cNvSpPr/>
      </xdr:nvSpPr>
      <xdr:spPr>
        <a:xfrm>
          <a:off x="15430500" y="166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91183</xdr:rowOff>
    </xdr:from>
    <xdr:ext cx="534377" cy="259045"/>
    <xdr:sp macro="" textlink="">
      <xdr:nvSpPr>
        <xdr:cNvPr id="718" name="テキスト ボックス 717"/>
        <xdr:cNvSpPr txBox="1"/>
      </xdr:nvSpPr>
      <xdr:spPr>
        <a:xfrm>
          <a:off x="15214111" y="167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34787</xdr:rowOff>
    </xdr:from>
    <xdr:to>
      <xdr:col>21</xdr:col>
      <xdr:colOff>212725</xdr:colOff>
      <xdr:row>97</xdr:row>
      <xdr:rowOff>136387</xdr:rowOff>
    </xdr:to>
    <xdr:sp macro="" textlink="">
      <xdr:nvSpPr>
        <xdr:cNvPr id="719" name="円/楕円 718"/>
        <xdr:cNvSpPr/>
      </xdr:nvSpPr>
      <xdr:spPr>
        <a:xfrm>
          <a:off x="14541500" y="166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127514</xdr:rowOff>
    </xdr:from>
    <xdr:ext cx="534377" cy="259045"/>
    <xdr:sp macro="" textlink="">
      <xdr:nvSpPr>
        <xdr:cNvPr id="720" name="テキスト ボックス 719"/>
        <xdr:cNvSpPr txBox="1"/>
      </xdr:nvSpPr>
      <xdr:spPr>
        <a:xfrm>
          <a:off x="14325111" y="167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11781</xdr:rowOff>
    </xdr:from>
    <xdr:to>
      <xdr:col>20</xdr:col>
      <xdr:colOff>9525</xdr:colOff>
      <xdr:row>97</xdr:row>
      <xdr:rowOff>113381</xdr:rowOff>
    </xdr:to>
    <xdr:sp macro="" textlink="">
      <xdr:nvSpPr>
        <xdr:cNvPr id="721" name="円/楕円 720"/>
        <xdr:cNvSpPr/>
      </xdr:nvSpPr>
      <xdr:spPr>
        <a:xfrm>
          <a:off x="13652500" y="166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104508</xdr:rowOff>
    </xdr:from>
    <xdr:ext cx="534377" cy="259045"/>
    <xdr:sp macro="" textlink="">
      <xdr:nvSpPr>
        <xdr:cNvPr id="722" name="テキスト ボックス 721"/>
        <xdr:cNvSpPr txBox="1"/>
      </xdr:nvSpPr>
      <xdr:spPr>
        <a:xfrm>
          <a:off x="13436111" y="167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5935</xdr:rowOff>
    </xdr:from>
    <xdr:to>
      <xdr:col>18</xdr:col>
      <xdr:colOff>492125</xdr:colOff>
      <xdr:row>97</xdr:row>
      <xdr:rowOff>107535</xdr:rowOff>
    </xdr:to>
    <xdr:sp macro="" textlink="">
      <xdr:nvSpPr>
        <xdr:cNvPr id="723" name="円/楕円 722"/>
        <xdr:cNvSpPr/>
      </xdr:nvSpPr>
      <xdr:spPr>
        <a:xfrm>
          <a:off x="12763500" y="1663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98662</xdr:rowOff>
    </xdr:from>
    <xdr:ext cx="534377" cy="259045"/>
    <xdr:sp macro="" textlink="">
      <xdr:nvSpPr>
        <xdr:cNvPr id="724" name="テキスト ボックス 723"/>
        <xdr:cNvSpPr txBox="1"/>
      </xdr:nvSpPr>
      <xdr:spPr>
        <a:xfrm>
          <a:off x="12547111" y="1672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類似団体平均を上回っているのが民生費と商工費となっている。</a:t>
          </a:r>
          <a:endParaRPr kumimoji="1" lang="en-US" altLang="ja-JP" sz="1300">
            <a:latin typeface="ＭＳ Ｐゴシック"/>
          </a:endParaRPr>
        </a:p>
        <a:p>
          <a:r>
            <a:rPr kumimoji="1" lang="ja-JP" altLang="en-US" sz="1300">
              <a:latin typeface="ＭＳ Ｐゴシック"/>
            </a:rPr>
            <a:t>民生費、は五つの保育所を直営で運営していることや、子育て支援事業に取り組んでいることによるものである。</a:t>
          </a:r>
          <a:endParaRPr kumimoji="1" lang="en-US" altLang="ja-JP" sz="1300">
            <a:latin typeface="ＭＳ Ｐゴシック"/>
          </a:endParaRPr>
        </a:p>
        <a:p>
          <a:r>
            <a:rPr kumimoji="1" lang="ja-JP" altLang="en-US" sz="1300">
              <a:latin typeface="ＭＳ Ｐゴシック"/>
            </a:rPr>
            <a:t>また、商工費は、プレミアム付き商品券の発行事業が影響している。</a:t>
          </a:r>
          <a:endParaRPr kumimoji="1" lang="en-US" altLang="ja-JP" sz="1300">
            <a:latin typeface="ＭＳ Ｐゴシック"/>
          </a:endParaRPr>
        </a:p>
        <a:p>
          <a:r>
            <a:rPr kumimoji="1" lang="ja-JP" altLang="en-US" sz="1300">
              <a:latin typeface="ＭＳ Ｐゴシック"/>
            </a:rPr>
            <a:t>今後は熊本地震の影響により、災害救助費関係の民生費及び公共施設災害復旧の災害復旧費が大きく増加することが予想される。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の１０％程度が適正規模とされているが、近年１６％前後で推移している。また、平成２７年度末残高は、約１１億１千６百万円で、突発的な災害に備えていた。今回の熊本地震により基金の取り崩しが必要にな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実質収支額は３億４５７２千円で対標準財政規模比４．３％で適正規模（３％から５％）程度となっている。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前年度と同程度の比率を維持しており、一般会計及び公営事業会計を含む全ての特別会計において黒字となっている。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今後も事務事業の見直しを行い健全な財政運営に努めるとともに、熊本地震からの復旧・復興事業を着実に進めなければならない。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元金償還金・・・Ｈ２４借りれの臨時財政対策債等の据置期間が終了し現金返済が始まったことなどにより</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百万円増加している。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公営企業債の元利償還金に対する繰入金・・・水道事業会計、公共下水道特別会計及び農業集落排水事業特別会計の３会計に対するもの。</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算入公債費等・・・臨時財政対策債、道路等整備事業債、学校建設事業債及び下水道建設事業債等の基準財政需要額への算入額。</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熊本地震の影響により多額の町債を発行するため、元利償還金、公営企業債への繰入金、算入公債費等すべて増加することが予想される。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一般会計等に係る地方債の現在高・・・平成２７年度は、臨時財政対策債などにより９億４８２０万円借り入れを行い、元金償還金が７億４７０３万円だったため前年度から約２億円増加している。</a:t>
          </a:r>
          <a:r>
            <a:rPr kumimoji="1" lang="en-US" altLang="ja-JP" sz="1300">
              <a:latin typeface="ＭＳ ゴシック" pitchFamily="49" charset="-128"/>
              <a:ea typeface="ＭＳ ゴシック" pitchFamily="49" charset="-128"/>
            </a:rPr>
            <a:t>9,839</a:t>
          </a:r>
          <a:r>
            <a:rPr kumimoji="1" lang="ja-JP" altLang="en-US" sz="1300">
              <a:latin typeface="ＭＳ ゴシック" pitchFamily="49" charset="-128"/>
              <a:ea typeface="ＭＳ ゴシック" pitchFamily="49" charset="-128"/>
            </a:rPr>
            <a:t>百万円のうち</a:t>
          </a:r>
          <a:r>
            <a:rPr kumimoji="1" lang="en-US" altLang="ja-JP" sz="1300">
              <a:latin typeface="ＭＳ ゴシック" pitchFamily="49" charset="-128"/>
              <a:ea typeface="ＭＳ ゴシック" pitchFamily="49" charset="-128"/>
            </a:rPr>
            <a:t>5,216</a:t>
          </a:r>
          <a:r>
            <a:rPr kumimoji="1" lang="ja-JP" altLang="en-US" sz="1300">
              <a:latin typeface="ＭＳ ゴシック" pitchFamily="49" charset="-128"/>
              <a:ea typeface="ＭＳ ゴシック" pitchFamily="49" charset="-128"/>
            </a:rPr>
            <a:t>百万円が臨時財政対策債で</a:t>
          </a:r>
          <a:r>
            <a:rPr kumimoji="1" lang="en-US" altLang="ja-JP" sz="1300">
              <a:latin typeface="ＭＳ ゴシック" pitchFamily="49" charset="-128"/>
              <a:ea typeface="ＭＳ ゴシック" pitchFamily="49" charset="-128"/>
            </a:rPr>
            <a:t>53</a:t>
          </a:r>
          <a:r>
            <a:rPr kumimoji="1" lang="ja-JP" altLang="en-US" sz="1300">
              <a:latin typeface="ＭＳ ゴシック" pitchFamily="49" charset="-128"/>
              <a:ea typeface="ＭＳ ゴシック" pitchFamily="49" charset="-128"/>
            </a:rPr>
            <a:t>％を占めている。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公営企業債等繰入見込額・・・公営企業会計の起債残高に対する繰入見込額で、水道事業</a:t>
          </a:r>
          <a:r>
            <a:rPr kumimoji="1" lang="en-US" altLang="ja-JP" sz="1300">
              <a:latin typeface="ＭＳ ゴシック" pitchFamily="49" charset="-128"/>
              <a:ea typeface="ＭＳ ゴシック" pitchFamily="49" charset="-128"/>
            </a:rPr>
            <a:t>427</a:t>
          </a:r>
          <a:r>
            <a:rPr kumimoji="1" lang="ja-JP" altLang="en-US" sz="1300">
              <a:latin typeface="ＭＳ ゴシック" pitchFamily="49" charset="-128"/>
              <a:ea typeface="ＭＳ ゴシック" pitchFamily="49" charset="-128"/>
            </a:rPr>
            <a:t>百万円、公共下水道</a:t>
          </a:r>
          <a:r>
            <a:rPr kumimoji="1" lang="en-US" altLang="ja-JP" sz="1300">
              <a:latin typeface="ＭＳ ゴシック" pitchFamily="49" charset="-128"/>
              <a:ea typeface="ＭＳ ゴシック" pitchFamily="49" charset="-128"/>
            </a:rPr>
            <a:t>4,823</a:t>
          </a:r>
          <a:r>
            <a:rPr kumimoji="1" lang="ja-JP" altLang="en-US" sz="1300">
              <a:latin typeface="ＭＳ ゴシック" pitchFamily="49" charset="-128"/>
              <a:ea typeface="ＭＳ ゴシック" pitchFamily="49" charset="-128"/>
            </a:rPr>
            <a:t>百万円、農業集落排水</a:t>
          </a:r>
          <a:r>
            <a:rPr kumimoji="1" lang="en-US" altLang="ja-JP" sz="1300">
              <a:latin typeface="ＭＳ ゴシック" pitchFamily="49" charset="-128"/>
              <a:ea typeface="ＭＳ ゴシック" pitchFamily="49" charset="-128"/>
            </a:rPr>
            <a:t>538</a:t>
          </a:r>
          <a:r>
            <a:rPr kumimoji="1" lang="ja-JP" altLang="en-US" sz="1300">
              <a:latin typeface="ＭＳ ゴシック" pitchFamily="49" charset="-128"/>
              <a:ea typeface="ＭＳ ゴシック" pitchFamily="49" charset="-128"/>
            </a:rPr>
            <a:t>百万円となっている。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退職手当負担見込額・・・退職手当負担率の変更に伴いＨ</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から減少している。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熊本地震の影響により多額の町債を発行することで、一般会計等の地方債現在高及び公営企業債繰入見込額が増加。また、充当可能財源の基準財政需要額算入見込額も大きく増加することが予想される。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34,581
34,503
65.68
11,206,764
10,893,248
304,572
7,050,347
9,838,960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34,581
34,503
65.68
11,206,764
10,893,248
304,572
7,050,347
9,838,960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34,581
34,503
65.68
11,206,764
10,893,248
304,572
7,050,347
9,838,960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11206764</v>
      </c>
      <c r="BO4" s="379"/>
      <c r="BP4" s="379"/>
      <c r="BQ4" s="379"/>
      <c r="BR4" s="379"/>
      <c r="BS4" s="379"/>
      <c r="BT4" s="379"/>
      <c r="BU4" s="380"/>
      <c r="BV4" s="378">
        <v>11023636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4.3</v>
      </c>
      <c r="CU4" s="385"/>
      <c r="CV4" s="385"/>
      <c r="CW4" s="385"/>
      <c r="CX4" s="385"/>
      <c r="CY4" s="385"/>
      <c r="CZ4" s="385"/>
      <c r="DA4" s="386"/>
      <c r="DB4" s="384">
        <v>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10893248</v>
      </c>
      <c r="BO5" s="416"/>
      <c r="BP5" s="416"/>
      <c r="BQ5" s="416"/>
      <c r="BR5" s="416"/>
      <c r="BS5" s="416"/>
      <c r="BT5" s="416"/>
      <c r="BU5" s="417"/>
      <c r="BV5" s="415">
        <v>10636787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87.7</v>
      </c>
      <c r="CU5" s="413"/>
      <c r="CV5" s="413"/>
      <c r="CW5" s="413"/>
      <c r="CX5" s="413"/>
      <c r="CY5" s="413"/>
      <c r="CZ5" s="413"/>
      <c r="DA5" s="414"/>
      <c r="DB5" s="412">
        <v>89.7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313516</v>
      </c>
      <c r="BO6" s="416"/>
      <c r="BP6" s="416"/>
      <c r="BQ6" s="416"/>
      <c r="BR6" s="416"/>
      <c r="BS6" s="416"/>
      <c r="BT6" s="416"/>
      <c r="BU6" s="417"/>
      <c r="BV6" s="415">
        <v>386849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94.2</v>
      </c>
      <c r="CU6" s="453"/>
      <c r="CV6" s="453"/>
      <c r="CW6" s="453"/>
      <c r="CX6" s="453"/>
      <c r="CY6" s="453"/>
      <c r="CZ6" s="453"/>
      <c r="DA6" s="454"/>
      <c r="DB6" s="452">
        <v>96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8944</v>
      </c>
      <c r="BO7" s="416"/>
      <c r="BP7" s="416"/>
      <c r="BQ7" s="416"/>
      <c r="BR7" s="416"/>
      <c r="BS7" s="416"/>
      <c r="BT7" s="416"/>
      <c r="BU7" s="417"/>
      <c r="BV7" s="415">
        <v>43789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7050347</v>
      </c>
      <c r="CU7" s="416"/>
      <c r="CV7" s="416"/>
      <c r="CW7" s="416"/>
      <c r="CX7" s="416"/>
      <c r="CY7" s="416"/>
      <c r="CZ7" s="416"/>
      <c r="DA7" s="417"/>
      <c r="DB7" s="415">
        <v>6858479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304572</v>
      </c>
      <c r="BO8" s="416"/>
      <c r="BP8" s="416"/>
      <c r="BQ8" s="416"/>
      <c r="BR8" s="416"/>
      <c r="BS8" s="416"/>
      <c r="BT8" s="416"/>
      <c r="BU8" s="417"/>
      <c r="BV8" s="415">
        <v>343060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0.56000000000000005</v>
      </c>
      <c r="CU8" s="456"/>
      <c r="CV8" s="456"/>
      <c r="CW8" s="456"/>
      <c r="CX8" s="456"/>
      <c r="CY8" s="456"/>
      <c r="CZ8" s="456"/>
      <c r="DA8" s="457"/>
      <c r="DB8" s="455">
        <v>0.55000000000000004</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33611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99</v>
      </c>
      <c r="AV9" s="448"/>
      <c r="AW9" s="448"/>
      <c r="AX9" s="448"/>
      <c r="AY9" s="449" t="s">
        <v>100</v>
      </c>
      <c r="AZ9" s="450"/>
      <c r="BA9" s="450"/>
      <c r="BB9" s="450"/>
      <c r="BC9" s="450"/>
      <c r="BD9" s="450"/>
      <c r="BE9" s="450"/>
      <c r="BF9" s="450"/>
      <c r="BG9" s="450"/>
      <c r="BH9" s="450"/>
      <c r="BI9" s="450"/>
      <c r="BJ9" s="450"/>
      <c r="BK9" s="450"/>
      <c r="BL9" s="450"/>
      <c r="BM9" s="451"/>
      <c r="BN9" s="415">
        <v>-38488</v>
      </c>
      <c r="BO9" s="416"/>
      <c r="BP9" s="416"/>
      <c r="BQ9" s="416"/>
      <c r="BR9" s="416"/>
      <c r="BS9" s="416"/>
      <c r="BT9" s="416"/>
      <c r="BU9" s="417"/>
      <c r="BV9" s="415">
        <v>-170149</v>
      </c>
      <c r="BW9" s="416"/>
      <c r="BX9" s="416"/>
      <c r="BY9" s="416"/>
      <c r="BZ9" s="416"/>
      <c r="CA9" s="416"/>
      <c r="CB9" s="416"/>
      <c r="CC9" s="417"/>
      <c r="CD9" s="418" t="s">
        <v>101</v>
      </c>
      <c r="CE9" s="419"/>
      <c r="CF9" s="419"/>
      <c r="CG9" s="419"/>
      <c r="CH9" s="419"/>
      <c r="CI9" s="419"/>
      <c r="CJ9" s="419"/>
      <c r="CK9" s="419"/>
      <c r="CL9" s="419"/>
      <c r="CM9" s="419"/>
      <c r="CN9" s="419"/>
      <c r="CO9" s="419"/>
      <c r="CP9" s="419"/>
      <c r="CQ9" s="419"/>
      <c r="CR9" s="419"/>
      <c r="CS9" s="420"/>
      <c r="CT9" s="412">
        <v>10.1</v>
      </c>
      <c r="CU9" s="413"/>
      <c r="CV9" s="413"/>
      <c r="CW9" s="413"/>
      <c r="CX9" s="413"/>
      <c r="CY9" s="413"/>
      <c r="CZ9" s="413"/>
      <c r="DA9" s="414"/>
      <c r="DB9" s="412">
        <v>10</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102</v>
      </c>
      <c r="M10" s="445"/>
      <c r="N10" s="445"/>
      <c r="O10" s="445"/>
      <c r="P10" s="445"/>
      <c r="Q10" s="446"/>
      <c r="R10" s="466">
        <v>32676</v>
      </c>
      <c r="S10" s="467"/>
      <c r="T10" s="467"/>
      <c r="U10" s="467"/>
      <c r="V10" s="468"/>
      <c r="W10" s="403"/>
      <c r="X10" s="404"/>
      <c r="Y10" s="404"/>
      <c r="Z10" s="404"/>
      <c r="AA10" s="404"/>
      <c r="AB10" s="404"/>
      <c r="AC10" s="404"/>
      <c r="AD10" s="404"/>
      <c r="AE10" s="404"/>
      <c r="AF10" s="404"/>
      <c r="AG10" s="404"/>
      <c r="AH10" s="404"/>
      <c r="AI10" s="404"/>
      <c r="AJ10" s="404"/>
      <c r="AK10" s="404"/>
      <c r="AL10" s="407"/>
      <c r="AM10" s="444" t="s">
        <v>103</v>
      </c>
      <c r="AN10" s="445"/>
      <c r="AO10" s="445"/>
      <c r="AP10" s="445"/>
      <c r="AQ10" s="445"/>
      <c r="AR10" s="445"/>
      <c r="AS10" s="445"/>
      <c r="AT10" s="446"/>
      <c r="AU10" s="447" t="s">
        <v>104</v>
      </c>
      <c r="AV10" s="448"/>
      <c r="AW10" s="448"/>
      <c r="AX10" s="448"/>
      <c r="AY10" s="449" t="s">
        <v>105</v>
      </c>
      <c r="AZ10" s="450"/>
      <c r="BA10" s="450"/>
      <c r="BB10" s="450"/>
      <c r="BC10" s="450"/>
      <c r="BD10" s="450"/>
      <c r="BE10" s="450"/>
      <c r="BF10" s="450"/>
      <c r="BG10" s="450"/>
      <c r="BH10" s="450"/>
      <c r="BI10" s="450"/>
      <c r="BJ10" s="450"/>
      <c r="BK10" s="450"/>
      <c r="BL10" s="450"/>
      <c r="BM10" s="451"/>
      <c r="BN10" s="415">
        <v>1681</v>
      </c>
      <c r="BO10" s="416"/>
      <c r="BP10" s="416"/>
      <c r="BQ10" s="416"/>
      <c r="BR10" s="416"/>
      <c r="BS10" s="416"/>
      <c r="BT10" s="416"/>
      <c r="BU10" s="417"/>
      <c r="BV10" s="415">
        <v>2419</v>
      </c>
      <c r="BW10" s="416"/>
      <c r="BX10" s="416"/>
      <c r="BY10" s="416"/>
      <c r="BZ10" s="416"/>
      <c r="CA10" s="416"/>
      <c r="CB10" s="416"/>
      <c r="CC10" s="41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107</v>
      </c>
      <c r="M11" s="470"/>
      <c r="N11" s="470"/>
      <c r="O11" s="470"/>
      <c r="P11" s="470"/>
      <c r="Q11" s="471"/>
      <c r="R11" s="472" t="s">
        <v>108</v>
      </c>
      <c r="S11" s="473"/>
      <c r="T11" s="473"/>
      <c r="U11" s="473"/>
      <c r="V11" s="474"/>
      <c r="W11" s="403"/>
      <c r="X11" s="404"/>
      <c r="Y11" s="404"/>
      <c r="Z11" s="404"/>
      <c r="AA11" s="404"/>
      <c r="AB11" s="404"/>
      <c r="AC11" s="404"/>
      <c r="AD11" s="404"/>
      <c r="AE11" s="404"/>
      <c r="AF11" s="404"/>
      <c r="AG11" s="404"/>
      <c r="AH11" s="404"/>
      <c r="AI11" s="404"/>
      <c r="AJ11" s="404"/>
      <c r="AK11" s="404"/>
      <c r="AL11" s="407"/>
      <c r="AM11" s="444" t="s">
        <v>109</v>
      </c>
      <c r="AN11" s="445"/>
      <c r="AO11" s="445"/>
      <c r="AP11" s="445"/>
      <c r="AQ11" s="445"/>
      <c r="AR11" s="445"/>
      <c r="AS11" s="445"/>
      <c r="AT11" s="446"/>
      <c r="AU11" s="447" t="s">
        <v>99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x14ac:dyDescent="0.15">
      <c r="A12" s="138"/>
      <c r="B12" s="475" t="s">
        <v>113</v>
      </c>
      <c r="C12" s="476"/>
      <c r="D12" s="476"/>
      <c r="E12" s="476"/>
      <c r="F12" s="476"/>
      <c r="G12" s="476"/>
      <c r="H12" s="476"/>
      <c r="I12" s="476"/>
      <c r="J12" s="476"/>
      <c r="K12" s="477"/>
      <c r="L12" s="484" t="s">
        <v>114</v>
      </c>
      <c r="M12" s="485"/>
      <c r="N12" s="485"/>
      <c r="O12" s="485"/>
      <c r="P12" s="485"/>
      <c r="Q12" s="486"/>
      <c r="R12" s="487">
        <v>34581</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t="s">
        <v>120</v>
      </c>
      <c r="BO12" s="416"/>
      <c r="BP12" s="416"/>
      <c r="BQ12" s="416"/>
      <c r="BR12" s="416"/>
      <c r="BS12" s="416"/>
      <c r="BT12" s="416"/>
      <c r="BU12" s="417"/>
      <c r="BV12" s="415" t="s">
        <v>120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122</v>
      </c>
      <c r="N13" s="504"/>
      <c r="O13" s="504"/>
      <c r="P13" s="504"/>
      <c r="Q13" s="505"/>
      <c r="R13" s="496">
        <v>34503</v>
      </c>
      <c r="S13" s="497"/>
      <c r="T13" s="497"/>
      <c r="U13" s="497"/>
      <c r="V13" s="498"/>
      <c r="W13" s="431" t="s">
        <v>123</v>
      </c>
      <c r="X13" s="432"/>
      <c r="Y13" s="432"/>
      <c r="Z13" s="432"/>
      <c r="AA13" s="432"/>
      <c r="AB13" s="422"/>
      <c r="AC13" s="466">
        <v>1304</v>
      </c>
      <c r="AD13" s="467"/>
      <c r="AE13" s="467"/>
      <c r="AF13" s="467"/>
      <c r="AG13" s="506"/>
      <c r="AH13" s="466">
        <v>1541</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-36807</v>
      </c>
      <c r="BO13" s="416"/>
      <c r="BP13" s="416"/>
      <c r="BQ13" s="416"/>
      <c r="BR13" s="416"/>
      <c r="BS13" s="416"/>
      <c r="BT13" s="416"/>
      <c r="BU13" s="417"/>
      <c r="BV13" s="415">
        <v>-167730</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6.4</v>
      </c>
      <c r="CU13" s="413"/>
      <c r="CV13" s="413"/>
      <c r="CW13" s="413"/>
      <c r="CX13" s="413"/>
      <c r="CY13" s="413"/>
      <c r="CZ13" s="413"/>
      <c r="DA13" s="414"/>
      <c r="DB13" s="412">
        <v>6.1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128</v>
      </c>
      <c r="M14" s="494"/>
      <c r="N14" s="494"/>
      <c r="O14" s="494"/>
      <c r="P14" s="494"/>
      <c r="Q14" s="495"/>
      <c r="R14" s="496">
        <v>34201</v>
      </c>
      <c r="S14" s="497"/>
      <c r="T14" s="497"/>
      <c r="U14" s="497"/>
      <c r="V14" s="498"/>
      <c r="W14" s="405"/>
      <c r="X14" s="406"/>
      <c r="Y14" s="406"/>
      <c r="Z14" s="406"/>
      <c r="AA14" s="406"/>
      <c r="AB14" s="395"/>
      <c r="AC14" s="499">
        <v>8.6999999999999993</v>
      </c>
      <c r="AD14" s="500"/>
      <c r="AE14" s="500"/>
      <c r="AF14" s="500"/>
      <c r="AG14" s="501"/>
      <c r="AH14" s="499">
        <v>9.8000000000000007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13.7</v>
      </c>
      <c r="CU14" s="511"/>
      <c r="CV14" s="511"/>
      <c r="CW14" s="511"/>
      <c r="CX14" s="511"/>
      <c r="CY14" s="511"/>
      <c r="CZ14" s="511"/>
      <c r="DA14" s="512"/>
      <c r="DB14" s="510">
        <v>14.2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122</v>
      </c>
      <c r="N15" s="504"/>
      <c r="O15" s="504"/>
      <c r="P15" s="504"/>
      <c r="Q15" s="505"/>
      <c r="R15" s="496">
        <v>34120</v>
      </c>
      <c r="S15" s="497"/>
      <c r="T15" s="497"/>
      <c r="U15" s="497"/>
      <c r="V15" s="498"/>
      <c r="W15" s="431" t="s">
        <v>130</v>
      </c>
      <c r="X15" s="432"/>
      <c r="Y15" s="432"/>
      <c r="Z15" s="432"/>
      <c r="AA15" s="432"/>
      <c r="AB15" s="422"/>
      <c r="AC15" s="466">
        <v>3449</v>
      </c>
      <c r="AD15" s="467"/>
      <c r="AE15" s="467"/>
      <c r="AF15" s="467"/>
      <c r="AG15" s="506"/>
      <c r="AH15" s="466">
        <v>3849</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3191322</v>
      </c>
      <c r="BO15" s="379"/>
      <c r="BP15" s="379"/>
      <c r="BQ15" s="379"/>
      <c r="BR15" s="379"/>
      <c r="BS15" s="379"/>
      <c r="BT15" s="379"/>
      <c r="BU15" s="380"/>
      <c r="BV15" s="378">
        <v>3036732</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23.1</v>
      </c>
      <c r="AD16" s="500"/>
      <c r="AE16" s="500"/>
      <c r="AF16" s="500"/>
      <c r="AG16" s="501"/>
      <c r="AH16" s="499">
        <v>24.5</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5685426</v>
      </c>
      <c r="BO16" s="416"/>
      <c r="BP16" s="416"/>
      <c r="BQ16" s="416"/>
      <c r="BR16" s="416"/>
      <c r="BS16" s="416"/>
      <c r="BT16" s="416"/>
      <c r="BU16" s="417"/>
      <c r="BV16" s="415">
        <v>5454095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10182</v>
      </c>
      <c r="AD17" s="467"/>
      <c r="AE17" s="467"/>
      <c r="AF17" s="467"/>
      <c r="AG17" s="506"/>
      <c r="AH17" s="466">
        <v>10273</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4040155</v>
      </c>
      <c r="BO17" s="416"/>
      <c r="BP17" s="416"/>
      <c r="BQ17" s="416"/>
      <c r="BR17" s="416"/>
      <c r="BS17" s="416"/>
      <c r="BT17" s="416"/>
      <c r="BU17" s="417"/>
      <c r="BV17" s="415">
        <v>3886681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65.680000000000007</v>
      </c>
      <c r="M18" s="528"/>
      <c r="N18" s="528"/>
      <c r="O18" s="528"/>
      <c r="P18" s="528"/>
      <c r="Q18" s="528"/>
      <c r="R18" s="529"/>
      <c r="S18" s="529"/>
      <c r="T18" s="529"/>
      <c r="U18" s="529"/>
      <c r="V18" s="530"/>
      <c r="W18" s="433"/>
      <c r="X18" s="434"/>
      <c r="Y18" s="434"/>
      <c r="Z18" s="434"/>
      <c r="AA18" s="434"/>
      <c r="AB18" s="425"/>
      <c r="AC18" s="531">
        <v>68.2</v>
      </c>
      <c r="AD18" s="532"/>
      <c r="AE18" s="532"/>
      <c r="AF18" s="532"/>
      <c r="AG18" s="533"/>
      <c r="AH18" s="531">
        <v>65.3</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6397650</v>
      </c>
      <c r="BO18" s="416"/>
      <c r="BP18" s="416"/>
      <c r="BQ18" s="416"/>
      <c r="BR18" s="416"/>
      <c r="BS18" s="416"/>
      <c r="BT18" s="416"/>
      <c r="BU18" s="417"/>
      <c r="BV18" s="415">
        <v>6161965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512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8006703</v>
      </c>
      <c r="BO19" s="416"/>
      <c r="BP19" s="416"/>
      <c r="BQ19" s="416"/>
      <c r="BR19" s="416"/>
      <c r="BS19" s="416"/>
      <c r="BT19" s="416"/>
      <c r="BU19" s="417"/>
      <c r="BV19" s="415">
        <v>7678297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11477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9838960</v>
      </c>
      <c r="BO23" s="416"/>
      <c r="BP23" s="416"/>
      <c r="BQ23" s="416"/>
      <c r="BR23" s="416"/>
      <c r="BS23" s="416"/>
      <c r="BT23" s="416"/>
      <c r="BU23" s="417"/>
      <c r="BV23" s="415">
        <v>9637788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7474</v>
      </c>
      <c r="R24" s="467"/>
      <c r="S24" s="467"/>
      <c r="T24" s="467"/>
      <c r="U24" s="467"/>
      <c r="V24" s="506"/>
      <c r="W24" s="561"/>
      <c r="X24" s="549"/>
      <c r="Y24" s="550"/>
      <c r="Z24" s="465" t="s">
        <v>153</v>
      </c>
      <c r="AA24" s="445"/>
      <c r="AB24" s="445"/>
      <c r="AC24" s="445"/>
      <c r="AD24" s="445"/>
      <c r="AE24" s="445"/>
      <c r="AF24" s="445"/>
      <c r="AG24" s="446"/>
      <c r="AH24" s="466">
        <v>211</v>
      </c>
      <c r="AI24" s="467"/>
      <c r="AJ24" s="467"/>
      <c r="AK24" s="467"/>
      <c r="AL24" s="506"/>
      <c r="AM24" s="466">
        <v>608946</v>
      </c>
      <c r="AN24" s="467"/>
      <c r="AO24" s="467"/>
      <c r="AP24" s="467"/>
      <c r="AQ24" s="467"/>
      <c r="AR24" s="506"/>
      <c r="AS24" s="466">
        <v>2886</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8495891</v>
      </c>
      <c r="BO24" s="416"/>
      <c r="BP24" s="416"/>
      <c r="BQ24" s="416"/>
      <c r="BR24" s="416"/>
      <c r="BS24" s="416"/>
      <c r="BT24" s="416"/>
      <c r="BU24" s="417"/>
      <c r="BV24" s="415">
        <v>8916873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1</v>
      </c>
      <c r="M25" s="467"/>
      <c r="N25" s="467"/>
      <c r="O25" s="467"/>
      <c r="P25" s="506"/>
      <c r="Q25" s="466">
        <v>6235</v>
      </c>
      <c r="R25" s="467"/>
      <c r="S25" s="467"/>
      <c r="T25" s="467"/>
      <c r="U25" s="467"/>
      <c r="V25" s="506"/>
      <c r="W25" s="561"/>
      <c r="X25" s="549"/>
      <c r="Y25" s="550"/>
      <c r="Z25" s="465" t="s">
        <v>156</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502616</v>
      </c>
      <c r="BO25" s="379"/>
      <c r="BP25" s="379"/>
      <c r="BQ25" s="379"/>
      <c r="BR25" s="379"/>
      <c r="BS25" s="379"/>
      <c r="BT25" s="379"/>
      <c r="BU25" s="380"/>
      <c r="BV25" s="378">
        <v>563838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5699</v>
      </c>
      <c r="R26" s="467"/>
      <c r="S26" s="467"/>
      <c r="T26" s="467"/>
      <c r="U26" s="467"/>
      <c r="V26" s="506"/>
      <c r="W26" s="561"/>
      <c r="X26" s="549"/>
      <c r="Y26" s="550"/>
      <c r="Z26" s="465" t="s">
        <v>159</v>
      </c>
      <c r="AA26" s="571"/>
      <c r="AB26" s="571"/>
      <c r="AC26" s="571"/>
      <c r="AD26" s="571"/>
      <c r="AE26" s="571"/>
      <c r="AF26" s="571"/>
      <c r="AG26" s="572"/>
      <c r="AH26" s="466">
        <v>20</v>
      </c>
      <c r="AI26" s="467"/>
      <c r="AJ26" s="467"/>
      <c r="AK26" s="467"/>
      <c r="AL26" s="506"/>
      <c r="AM26" s="466">
        <v>50120</v>
      </c>
      <c r="AN26" s="467"/>
      <c r="AO26" s="467"/>
      <c r="AP26" s="467"/>
      <c r="AQ26" s="467"/>
      <c r="AR26" s="506"/>
      <c r="AS26" s="466">
        <v>2506</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3321</v>
      </c>
      <c r="R27" s="467"/>
      <c r="S27" s="467"/>
      <c r="T27" s="467"/>
      <c r="U27" s="467"/>
      <c r="V27" s="506"/>
      <c r="W27" s="561"/>
      <c r="X27" s="549"/>
      <c r="Y27" s="550"/>
      <c r="Z27" s="465" t="s">
        <v>162</v>
      </c>
      <c r="AA27" s="445"/>
      <c r="AB27" s="445"/>
      <c r="AC27" s="445"/>
      <c r="AD27" s="445"/>
      <c r="AE27" s="445"/>
      <c r="AF27" s="445"/>
      <c r="AG27" s="446"/>
      <c r="AH27" s="466">
        <v>13</v>
      </c>
      <c r="AI27" s="467"/>
      <c r="AJ27" s="467"/>
      <c r="AK27" s="467"/>
      <c r="AL27" s="506"/>
      <c r="AM27" s="466">
        <v>36140</v>
      </c>
      <c r="AN27" s="467"/>
      <c r="AO27" s="467"/>
      <c r="AP27" s="467"/>
      <c r="AQ27" s="467"/>
      <c r="AR27" s="506"/>
      <c r="AS27" s="466">
        <v>2780</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44851</v>
      </c>
      <c r="BO27" s="585"/>
      <c r="BP27" s="585"/>
      <c r="BQ27" s="585"/>
      <c r="BR27" s="585"/>
      <c r="BS27" s="585"/>
      <c r="BT27" s="585"/>
      <c r="BU27" s="586"/>
      <c r="BV27" s="584">
        <v>43840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2740</v>
      </c>
      <c r="R28" s="467"/>
      <c r="S28" s="467"/>
      <c r="T28" s="467"/>
      <c r="U28" s="467"/>
      <c r="V28" s="506"/>
      <c r="W28" s="561"/>
      <c r="X28" s="549"/>
      <c r="Y28" s="550"/>
      <c r="Z28" s="465" t="s">
        <v>165</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1116402</v>
      </c>
      <c r="BO28" s="379"/>
      <c r="BP28" s="379"/>
      <c r="BQ28" s="379"/>
      <c r="BR28" s="379"/>
      <c r="BS28" s="379"/>
      <c r="BT28" s="379"/>
      <c r="BU28" s="380"/>
      <c r="BV28" s="378">
        <v>1114721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16</v>
      </c>
      <c r="M29" s="467"/>
      <c r="N29" s="467"/>
      <c r="O29" s="467"/>
      <c r="P29" s="506"/>
      <c r="Q29" s="466">
        <v>2491</v>
      </c>
      <c r="R29" s="467"/>
      <c r="S29" s="467"/>
      <c r="T29" s="467"/>
      <c r="U29" s="467"/>
      <c r="V29" s="506"/>
      <c r="W29" s="562"/>
      <c r="X29" s="563"/>
      <c r="Y29" s="564"/>
      <c r="Z29" s="465" t="s">
        <v>169</v>
      </c>
      <c r="AA29" s="445"/>
      <c r="AB29" s="445"/>
      <c r="AC29" s="445"/>
      <c r="AD29" s="445"/>
      <c r="AE29" s="445"/>
      <c r="AF29" s="445"/>
      <c r="AG29" s="446"/>
      <c r="AH29" s="466">
        <v>224</v>
      </c>
      <c r="AI29" s="467"/>
      <c r="AJ29" s="467"/>
      <c r="AK29" s="467"/>
      <c r="AL29" s="506"/>
      <c r="AM29" s="466">
        <v>645086</v>
      </c>
      <c r="AN29" s="467"/>
      <c r="AO29" s="467"/>
      <c r="AP29" s="467"/>
      <c r="AQ29" s="467"/>
      <c r="AR29" s="506"/>
      <c r="AS29" s="466">
        <v>2880</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510164</v>
      </c>
      <c r="BO29" s="416"/>
      <c r="BP29" s="416"/>
      <c r="BQ29" s="416"/>
      <c r="BR29" s="416"/>
      <c r="BS29" s="416"/>
      <c r="BT29" s="416"/>
      <c r="BU29" s="417"/>
      <c r="BV29" s="415">
        <v>509612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96.5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2178390</v>
      </c>
      <c r="BO30" s="585"/>
      <c r="BP30" s="585"/>
      <c r="BQ30" s="585"/>
      <c r="BR30" s="585"/>
      <c r="BS30" s="585"/>
      <c r="BT30" s="585"/>
      <c r="BU30" s="586"/>
      <c r="BV30" s="584">
        <v>2161739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益城町国民健康保険特別会計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益城町水道事業会計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益城町公共下水道特別会計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熊本県市町村総合事務組合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益城町土地開発公社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益城町介護保険特別会計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益城町農業集落排水事業特別会計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熊本県後期高齢者医療広域連合（一般会計）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益城町後期高齢者医療特別会計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熊本県後期高齢者医療広域連合（特別会計）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御船地区衛生施設組合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益城、嘉島、西原衛生施設組合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上益城広域連合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3456653</v>
      </c>
      <c r="S5" s="613"/>
      <c r="T5" s="613"/>
      <c r="U5" s="613"/>
      <c r="V5" s="613"/>
      <c r="W5" s="613"/>
      <c r="X5" s="613"/>
      <c r="Y5" s="614"/>
      <c r="Z5" s="615">
        <v>30.8</v>
      </c>
      <c r="AA5" s="615"/>
      <c r="AB5" s="615"/>
      <c r="AC5" s="615"/>
      <c r="AD5" s="616">
        <v>3456653</v>
      </c>
      <c r="AE5" s="616"/>
      <c r="AF5" s="616"/>
      <c r="AG5" s="616"/>
      <c r="AH5" s="616"/>
      <c r="AI5" s="616"/>
      <c r="AJ5" s="616"/>
      <c r="AK5" s="616"/>
      <c r="AL5" s="617">
        <v>50.9</v>
      </c>
      <c r="AM5" s="618"/>
      <c r="AN5" s="618"/>
      <c r="AO5" s="619"/>
      <c r="AP5" s="609" t="s">
        <v>208</v>
      </c>
      <c r="AQ5" s="610"/>
      <c r="AR5" s="610"/>
      <c r="AS5" s="610"/>
      <c r="AT5" s="610"/>
      <c r="AU5" s="610"/>
      <c r="AV5" s="610"/>
      <c r="AW5" s="610"/>
      <c r="AX5" s="610"/>
      <c r="AY5" s="610"/>
      <c r="AZ5" s="610"/>
      <c r="BA5" s="610"/>
      <c r="BB5" s="610"/>
      <c r="BC5" s="610"/>
      <c r="BD5" s="610"/>
      <c r="BE5" s="610"/>
      <c r="BF5" s="611"/>
      <c r="BG5" s="623">
        <v>3452479</v>
      </c>
      <c r="BH5" s="624"/>
      <c r="BI5" s="624"/>
      <c r="BJ5" s="624"/>
      <c r="BK5" s="624"/>
      <c r="BL5" s="624"/>
      <c r="BM5" s="624"/>
      <c r="BN5" s="625"/>
      <c r="BO5" s="626">
        <v>99.9</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x14ac:dyDescent="0.15">
      <c r="B6" s="620" t="s">
        <v>213</v>
      </c>
      <c r="C6" s="621"/>
      <c r="D6" s="621"/>
      <c r="E6" s="621"/>
      <c r="F6" s="621"/>
      <c r="G6" s="621"/>
      <c r="H6" s="621"/>
      <c r="I6" s="621"/>
      <c r="J6" s="621"/>
      <c r="K6" s="621"/>
      <c r="L6" s="621"/>
      <c r="M6" s="621"/>
      <c r="N6" s="621"/>
      <c r="O6" s="621"/>
      <c r="P6" s="621"/>
      <c r="Q6" s="622"/>
      <c r="R6" s="623">
        <v>95191</v>
      </c>
      <c r="S6" s="624"/>
      <c r="T6" s="624"/>
      <c r="U6" s="624"/>
      <c r="V6" s="624"/>
      <c r="W6" s="624"/>
      <c r="X6" s="624"/>
      <c r="Y6" s="625"/>
      <c r="Z6" s="626">
        <v>0.8</v>
      </c>
      <c r="AA6" s="626"/>
      <c r="AB6" s="626"/>
      <c r="AC6" s="626"/>
      <c r="AD6" s="627">
        <v>95191</v>
      </c>
      <c r="AE6" s="627"/>
      <c r="AF6" s="627"/>
      <c r="AG6" s="627"/>
      <c r="AH6" s="627"/>
      <c r="AI6" s="627"/>
      <c r="AJ6" s="627"/>
      <c r="AK6" s="627"/>
      <c r="AL6" s="628">
        <v>1.4</v>
      </c>
      <c r="AM6" s="629"/>
      <c r="AN6" s="629"/>
      <c r="AO6" s="630"/>
      <c r="AP6" s="620" t="s">
        <v>214</v>
      </c>
      <c r="AQ6" s="621"/>
      <c r="AR6" s="621"/>
      <c r="AS6" s="621"/>
      <c r="AT6" s="621"/>
      <c r="AU6" s="621"/>
      <c r="AV6" s="621"/>
      <c r="AW6" s="621"/>
      <c r="AX6" s="621"/>
      <c r="AY6" s="621"/>
      <c r="AZ6" s="621"/>
      <c r="BA6" s="621"/>
      <c r="BB6" s="621"/>
      <c r="BC6" s="621"/>
      <c r="BD6" s="621"/>
      <c r="BE6" s="621"/>
      <c r="BF6" s="622"/>
      <c r="BG6" s="623">
        <v>3452479</v>
      </c>
      <c r="BH6" s="624"/>
      <c r="BI6" s="624"/>
      <c r="BJ6" s="624"/>
      <c r="BK6" s="624"/>
      <c r="BL6" s="624"/>
      <c r="BM6" s="624"/>
      <c r="BN6" s="625"/>
      <c r="BO6" s="626">
        <v>99.9</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127568</v>
      </c>
      <c r="CS6" s="624"/>
      <c r="CT6" s="624"/>
      <c r="CU6" s="624"/>
      <c r="CV6" s="624"/>
      <c r="CW6" s="624"/>
      <c r="CX6" s="624"/>
      <c r="CY6" s="625"/>
      <c r="CZ6" s="626">
        <v>1.2</v>
      </c>
      <c r="DA6" s="626"/>
      <c r="DB6" s="626"/>
      <c r="DC6" s="626"/>
      <c r="DD6" s="632" t="s">
        <v>209</v>
      </c>
      <c r="DE6" s="624"/>
      <c r="DF6" s="624"/>
      <c r="DG6" s="624"/>
      <c r="DH6" s="624"/>
      <c r="DI6" s="624"/>
      <c r="DJ6" s="624"/>
      <c r="DK6" s="624"/>
      <c r="DL6" s="624"/>
      <c r="DM6" s="624"/>
      <c r="DN6" s="624"/>
      <c r="DO6" s="624"/>
      <c r="DP6" s="625"/>
      <c r="DQ6" s="632">
        <v>127568</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4391</v>
      </c>
      <c r="S7" s="624"/>
      <c r="T7" s="624"/>
      <c r="U7" s="624"/>
      <c r="V7" s="624"/>
      <c r="W7" s="624"/>
      <c r="X7" s="624"/>
      <c r="Y7" s="625"/>
      <c r="Z7" s="626">
        <v>0</v>
      </c>
      <c r="AA7" s="626"/>
      <c r="AB7" s="626"/>
      <c r="AC7" s="626"/>
      <c r="AD7" s="627">
        <v>4391</v>
      </c>
      <c r="AE7" s="627"/>
      <c r="AF7" s="627"/>
      <c r="AG7" s="627"/>
      <c r="AH7" s="627"/>
      <c r="AI7" s="627"/>
      <c r="AJ7" s="627"/>
      <c r="AK7" s="627"/>
      <c r="AL7" s="628">
        <v>0.1</v>
      </c>
      <c r="AM7" s="629"/>
      <c r="AN7" s="629"/>
      <c r="AO7" s="630"/>
      <c r="AP7" s="620" t="s">
        <v>217</v>
      </c>
      <c r="AQ7" s="621"/>
      <c r="AR7" s="621"/>
      <c r="AS7" s="621"/>
      <c r="AT7" s="621"/>
      <c r="AU7" s="621"/>
      <c r="AV7" s="621"/>
      <c r="AW7" s="621"/>
      <c r="AX7" s="621"/>
      <c r="AY7" s="621"/>
      <c r="AZ7" s="621"/>
      <c r="BA7" s="621"/>
      <c r="BB7" s="621"/>
      <c r="BC7" s="621"/>
      <c r="BD7" s="621"/>
      <c r="BE7" s="621"/>
      <c r="BF7" s="622"/>
      <c r="BG7" s="623">
        <v>1581390</v>
      </c>
      <c r="BH7" s="624"/>
      <c r="BI7" s="624"/>
      <c r="BJ7" s="624"/>
      <c r="BK7" s="624"/>
      <c r="BL7" s="624"/>
      <c r="BM7" s="624"/>
      <c r="BN7" s="625"/>
      <c r="BO7" s="626">
        <v>45.7</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1226276</v>
      </c>
      <c r="CS7" s="624"/>
      <c r="CT7" s="624"/>
      <c r="CU7" s="624"/>
      <c r="CV7" s="624"/>
      <c r="CW7" s="624"/>
      <c r="CX7" s="624"/>
      <c r="CY7" s="625"/>
      <c r="CZ7" s="626">
        <v>11.3</v>
      </c>
      <c r="DA7" s="626"/>
      <c r="DB7" s="626"/>
      <c r="DC7" s="626"/>
      <c r="DD7" s="632">
        <v>21942</v>
      </c>
      <c r="DE7" s="624"/>
      <c r="DF7" s="624"/>
      <c r="DG7" s="624"/>
      <c r="DH7" s="624"/>
      <c r="DI7" s="624"/>
      <c r="DJ7" s="624"/>
      <c r="DK7" s="624"/>
      <c r="DL7" s="624"/>
      <c r="DM7" s="624"/>
      <c r="DN7" s="624"/>
      <c r="DO7" s="624"/>
      <c r="DP7" s="625"/>
      <c r="DQ7" s="632">
        <v>1047118</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15929</v>
      </c>
      <c r="S8" s="624"/>
      <c r="T8" s="624"/>
      <c r="U8" s="624"/>
      <c r="V8" s="624"/>
      <c r="W8" s="624"/>
      <c r="X8" s="624"/>
      <c r="Y8" s="625"/>
      <c r="Z8" s="626">
        <v>0.1</v>
      </c>
      <c r="AA8" s="626"/>
      <c r="AB8" s="626"/>
      <c r="AC8" s="626"/>
      <c r="AD8" s="627">
        <v>15929</v>
      </c>
      <c r="AE8" s="627"/>
      <c r="AF8" s="627"/>
      <c r="AG8" s="627"/>
      <c r="AH8" s="627"/>
      <c r="AI8" s="627"/>
      <c r="AJ8" s="627"/>
      <c r="AK8" s="627"/>
      <c r="AL8" s="628">
        <v>0.2</v>
      </c>
      <c r="AM8" s="629"/>
      <c r="AN8" s="629"/>
      <c r="AO8" s="630"/>
      <c r="AP8" s="620" t="s">
        <v>220</v>
      </c>
      <c r="AQ8" s="621"/>
      <c r="AR8" s="621"/>
      <c r="AS8" s="621"/>
      <c r="AT8" s="621"/>
      <c r="AU8" s="621"/>
      <c r="AV8" s="621"/>
      <c r="AW8" s="621"/>
      <c r="AX8" s="621"/>
      <c r="AY8" s="621"/>
      <c r="AZ8" s="621"/>
      <c r="BA8" s="621"/>
      <c r="BB8" s="621"/>
      <c r="BC8" s="621"/>
      <c r="BD8" s="621"/>
      <c r="BE8" s="621"/>
      <c r="BF8" s="622"/>
      <c r="BG8" s="623">
        <v>53940</v>
      </c>
      <c r="BH8" s="624"/>
      <c r="BI8" s="624"/>
      <c r="BJ8" s="624"/>
      <c r="BK8" s="624"/>
      <c r="BL8" s="624"/>
      <c r="BM8" s="624"/>
      <c r="BN8" s="625"/>
      <c r="BO8" s="626">
        <v>1.6</v>
      </c>
      <c r="BP8" s="626"/>
      <c r="BQ8" s="626"/>
      <c r="BR8" s="626"/>
      <c r="BS8" s="632" t="s">
        <v>111</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4197329</v>
      </c>
      <c r="CS8" s="624"/>
      <c r="CT8" s="624"/>
      <c r="CU8" s="624"/>
      <c r="CV8" s="624"/>
      <c r="CW8" s="624"/>
      <c r="CX8" s="624"/>
      <c r="CY8" s="625"/>
      <c r="CZ8" s="626">
        <v>38.5</v>
      </c>
      <c r="DA8" s="626"/>
      <c r="DB8" s="626"/>
      <c r="DC8" s="626"/>
      <c r="DD8" s="632">
        <v>15846</v>
      </c>
      <c r="DE8" s="624"/>
      <c r="DF8" s="624"/>
      <c r="DG8" s="624"/>
      <c r="DH8" s="624"/>
      <c r="DI8" s="624"/>
      <c r="DJ8" s="624"/>
      <c r="DK8" s="624"/>
      <c r="DL8" s="624"/>
      <c r="DM8" s="624"/>
      <c r="DN8" s="624"/>
      <c r="DO8" s="624"/>
      <c r="DP8" s="625"/>
      <c r="DQ8" s="632">
        <v>2275466</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13617</v>
      </c>
      <c r="S9" s="624"/>
      <c r="T9" s="624"/>
      <c r="U9" s="624"/>
      <c r="V9" s="624"/>
      <c r="W9" s="624"/>
      <c r="X9" s="624"/>
      <c r="Y9" s="625"/>
      <c r="Z9" s="626">
        <v>0.1</v>
      </c>
      <c r="AA9" s="626"/>
      <c r="AB9" s="626"/>
      <c r="AC9" s="626"/>
      <c r="AD9" s="627">
        <v>13617</v>
      </c>
      <c r="AE9" s="627"/>
      <c r="AF9" s="627"/>
      <c r="AG9" s="627"/>
      <c r="AH9" s="627"/>
      <c r="AI9" s="627"/>
      <c r="AJ9" s="627"/>
      <c r="AK9" s="627"/>
      <c r="AL9" s="628">
        <v>0.2</v>
      </c>
      <c r="AM9" s="629"/>
      <c r="AN9" s="629"/>
      <c r="AO9" s="630"/>
      <c r="AP9" s="620" t="s">
        <v>223</v>
      </c>
      <c r="AQ9" s="621"/>
      <c r="AR9" s="621"/>
      <c r="AS9" s="621"/>
      <c r="AT9" s="621"/>
      <c r="AU9" s="621"/>
      <c r="AV9" s="621"/>
      <c r="AW9" s="621"/>
      <c r="AX9" s="621"/>
      <c r="AY9" s="621"/>
      <c r="AZ9" s="621"/>
      <c r="BA9" s="621"/>
      <c r="BB9" s="621"/>
      <c r="BC9" s="621"/>
      <c r="BD9" s="621"/>
      <c r="BE9" s="621"/>
      <c r="BF9" s="622"/>
      <c r="BG9" s="623">
        <v>1147414</v>
      </c>
      <c r="BH9" s="624"/>
      <c r="BI9" s="624"/>
      <c r="BJ9" s="624"/>
      <c r="BK9" s="624"/>
      <c r="BL9" s="624"/>
      <c r="BM9" s="624"/>
      <c r="BN9" s="625"/>
      <c r="BO9" s="626">
        <v>33.200000000000003</v>
      </c>
      <c r="BP9" s="626"/>
      <c r="BQ9" s="626"/>
      <c r="BR9" s="626"/>
      <c r="BS9" s="632" t="s">
        <v>111</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728231</v>
      </c>
      <c r="CS9" s="624"/>
      <c r="CT9" s="624"/>
      <c r="CU9" s="624"/>
      <c r="CV9" s="624"/>
      <c r="CW9" s="624"/>
      <c r="CX9" s="624"/>
      <c r="CY9" s="625"/>
      <c r="CZ9" s="626">
        <v>6.7</v>
      </c>
      <c r="DA9" s="626"/>
      <c r="DB9" s="626"/>
      <c r="DC9" s="626"/>
      <c r="DD9" s="632">
        <v>5428</v>
      </c>
      <c r="DE9" s="624"/>
      <c r="DF9" s="624"/>
      <c r="DG9" s="624"/>
      <c r="DH9" s="624"/>
      <c r="DI9" s="624"/>
      <c r="DJ9" s="624"/>
      <c r="DK9" s="624"/>
      <c r="DL9" s="624"/>
      <c r="DM9" s="624"/>
      <c r="DN9" s="624"/>
      <c r="DO9" s="624"/>
      <c r="DP9" s="625"/>
      <c r="DQ9" s="632">
        <v>690747</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630747</v>
      </c>
      <c r="S10" s="624"/>
      <c r="T10" s="624"/>
      <c r="U10" s="624"/>
      <c r="V10" s="624"/>
      <c r="W10" s="624"/>
      <c r="X10" s="624"/>
      <c r="Y10" s="625"/>
      <c r="Z10" s="626">
        <v>5.6</v>
      </c>
      <c r="AA10" s="626"/>
      <c r="AB10" s="626"/>
      <c r="AC10" s="626"/>
      <c r="AD10" s="627">
        <v>630747</v>
      </c>
      <c r="AE10" s="627"/>
      <c r="AF10" s="627"/>
      <c r="AG10" s="627"/>
      <c r="AH10" s="627"/>
      <c r="AI10" s="627"/>
      <c r="AJ10" s="627"/>
      <c r="AK10" s="627"/>
      <c r="AL10" s="628">
        <v>9.3000000000000007</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92168</v>
      </c>
      <c r="BH10" s="624"/>
      <c r="BI10" s="624"/>
      <c r="BJ10" s="624"/>
      <c r="BK10" s="624"/>
      <c r="BL10" s="624"/>
      <c r="BM10" s="624"/>
      <c r="BN10" s="625"/>
      <c r="BO10" s="626">
        <v>2.7</v>
      </c>
      <c r="BP10" s="626"/>
      <c r="BQ10" s="626"/>
      <c r="BR10" s="626"/>
      <c r="BS10" s="632" t="s">
        <v>111</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1000</v>
      </c>
      <c r="CS10" s="624"/>
      <c r="CT10" s="624"/>
      <c r="CU10" s="624"/>
      <c r="CV10" s="624"/>
      <c r="CW10" s="624"/>
      <c r="CX10" s="624"/>
      <c r="CY10" s="625"/>
      <c r="CZ10" s="626">
        <v>0</v>
      </c>
      <c r="DA10" s="626"/>
      <c r="DB10" s="626"/>
      <c r="DC10" s="626"/>
      <c r="DD10" s="632" t="s">
        <v>111</v>
      </c>
      <c r="DE10" s="624"/>
      <c r="DF10" s="624"/>
      <c r="DG10" s="624"/>
      <c r="DH10" s="624"/>
      <c r="DI10" s="624"/>
      <c r="DJ10" s="624"/>
      <c r="DK10" s="624"/>
      <c r="DL10" s="624"/>
      <c r="DM10" s="624"/>
      <c r="DN10" s="624"/>
      <c r="DO10" s="624"/>
      <c r="DP10" s="625"/>
      <c r="DQ10" s="632">
        <v>1000</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v>14511</v>
      </c>
      <c r="S11" s="624"/>
      <c r="T11" s="624"/>
      <c r="U11" s="624"/>
      <c r="V11" s="624"/>
      <c r="W11" s="624"/>
      <c r="X11" s="624"/>
      <c r="Y11" s="625"/>
      <c r="Z11" s="626">
        <v>0.1</v>
      </c>
      <c r="AA11" s="626"/>
      <c r="AB11" s="626"/>
      <c r="AC11" s="626"/>
      <c r="AD11" s="627">
        <v>14511</v>
      </c>
      <c r="AE11" s="627"/>
      <c r="AF11" s="627"/>
      <c r="AG11" s="627"/>
      <c r="AH11" s="627"/>
      <c r="AI11" s="627"/>
      <c r="AJ11" s="627"/>
      <c r="AK11" s="627"/>
      <c r="AL11" s="628">
        <v>0.2</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287868</v>
      </c>
      <c r="BH11" s="624"/>
      <c r="BI11" s="624"/>
      <c r="BJ11" s="624"/>
      <c r="BK11" s="624"/>
      <c r="BL11" s="624"/>
      <c r="BM11" s="624"/>
      <c r="BN11" s="625"/>
      <c r="BO11" s="626">
        <v>8.3000000000000007</v>
      </c>
      <c r="BP11" s="626"/>
      <c r="BQ11" s="626"/>
      <c r="BR11" s="626"/>
      <c r="BS11" s="632" t="s">
        <v>111</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465981</v>
      </c>
      <c r="CS11" s="624"/>
      <c r="CT11" s="624"/>
      <c r="CU11" s="624"/>
      <c r="CV11" s="624"/>
      <c r="CW11" s="624"/>
      <c r="CX11" s="624"/>
      <c r="CY11" s="625"/>
      <c r="CZ11" s="626">
        <v>4.3</v>
      </c>
      <c r="DA11" s="626"/>
      <c r="DB11" s="626"/>
      <c r="DC11" s="626"/>
      <c r="DD11" s="632">
        <v>177385</v>
      </c>
      <c r="DE11" s="624"/>
      <c r="DF11" s="624"/>
      <c r="DG11" s="624"/>
      <c r="DH11" s="624"/>
      <c r="DI11" s="624"/>
      <c r="DJ11" s="624"/>
      <c r="DK11" s="624"/>
      <c r="DL11" s="624"/>
      <c r="DM11" s="624"/>
      <c r="DN11" s="624"/>
      <c r="DO11" s="624"/>
      <c r="DP11" s="625"/>
      <c r="DQ11" s="632">
        <v>285061</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1596219</v>
      </c>
      <c r="BH12" s="624"/>
      <c r="BI12" s="624"/>
      <c r="BJ12" s="624"/>
      <c r="BK12" s="624"/>
      <c r="BL12" s="624"/>
      <c r="BM12" s="624"/>
      <c r="BN12" s="625"/>
      <c r="BO12" s="626">
        <v>46.2</v>
      </c>
      <c r="BP12" s="626"/>
      <c r="BQ12" s="626"/>
      <c r="BR12" s="626"/>
      <c r="BS12" s="632" t="s">
        <v>111</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241424</v>
      </c>
      <c r="CS12" s="624"/>
      <c r="CT12" s="624"/>
      <c r="CU12" s="624"/>
      <c r="CV12" s="624"/>
      <c r="CW12" s="624"/>
      <c r="CX12" s="624"/>
      <c r="CY12" s="625"/>
      <c r="CZ12" s="626">
        <v>2.2000000000000002</v>
      </c>
      <c r="DA12" s="626"/>
      <c r="DB12" s="626"/>
      <c r="DC12" s="626"/>
      <c r="DD12" s="632">
        <v>9051</v>
      </c>
      <c r="DE12" s="624"/>
      <c r="DF12" s="624"/>
      <c r="DG12" s="624"/>
      <c r="DH12" s="624"/>
      <c r="DI12" s="624"/>
      <c r="DJ12" s="624"/>
      <c r="DK12" s="624"/>
      <c r="DL12" s="624"/>
      <c r="DM12" s="624"/>
      <c r="DN12" s="624"/>
      <c r="DO12" s="624"/>
      <c r="DP12" s="625"/>
      <c r="DQ12" s="632">
        <v>101788</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11707</v>
      </c>
      <c r="S13" s="624"/>
      <c r="T13" s="624"/>
      <c r="U13" s="624"/>
      <c r="V13" s="624"/>
      <c r="W13" s="624"/>
      <c r="X13" s="624"/>
      <c r="Y13" s="625"/>
      <c r="Z13" s="626">
        <v>0.1</v>
      </c>
      <c r="AA13" s="626"/>
      <c r="AB13" s="626"/>
      <c r="AC13" s="626"/>
      <c r="AD13" s="627">
        <v>11707</v>
      </c>
      <c r="AE13" s="627"/>
      <c r="AF13" s="627"/>
      <c r="AG13" s="627"/>
      <c r="AH13" s="627"/>
      <c r="AI13" s="627"/>
      <c r="AJ13" s="627"/>
      <c r="AK13" s="627"/>
      <c r="AL13" s="628">
        <v>0.2</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1592194</v>
      </c>
      <c r="BH13" s="624"/>
      <c r="BI13" s="624"/>
      <c r="BJ13" s="624"/>
      <c r="BK13" s="624"/>
      <c r="BL13" s="624"/>
      <c r="BM13" s="624"/>
      <c r="BN13" s="625"/>
      <c r="BO13" s="626">
        <v>46.1</v>
      </c>
      <c r="BP13" s="626"/>
      <c r="BQ13" s="626"/>
      <c r="BR13" s="626"/>
      <c r="BS13" s="632" t="s">
        <v>111</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1302295</v>
      </c>
      <c r="CS13" s="624"/>
      <c r="CT13" s="624"/>
      <c r="CU13" s="624"/>
      <c r="CV13" s="624"/>
      <c r="CW13" s="624"/>
      <c r="CX13" s="624"/>
      <c r="CY13" s="625"/>
      <c r="CZ13" s="626">
        <v>12</v>
      </c>
      <c r="DA13" s="626"/>
      <c r="DB13" s="626"/>
      <c r="DC13" s="626"/>
      <c r="DD13" s="632">
        <v>567113</v>
      </c>
      <c r="DE13" s="624"/>
      <c r="DF13" s="624"/>
      <c r="DG13" s="624"/>
      <c r="DH13" s="624"/>
      <c r="DI13" s="624"/>
      <c r="DJ13" s="624"/>
      <c r="DK13" s="624"/>
      <c r="DL13" s="624"/>
      <c r="DM13" s="624"/>
      <c r="DN13" s="624"/>
      <c r="DO13" s="624"/>
      <c r="DP13" s="625"/>
      <c r="DQ13" s="632">
        <v>919840</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81126</v>
      </c>
      <c r="BH14" s="624"/>
      <c r="BI14" s="624"/>
      <c r="BJ14" s="624"/>
      <c r="BK14" s="624"/>
      <c r="BL14" s="624"/>
      <c r="BM14" s="624"/>
      <c r="BN14" s="625"/>
      <c r="BO14" s="626">
        <v>2.2999999999999998</v>
      </c>
      <c r="BP14" s="626"/>
      <c r="BQ14" s="626"/>
      <c r="BR14" s="626"/>
      <c r="BS14" s="632" t="s">
        <v>111</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455002</v>
      </c>
      <c r="CS14" s="624"/>
      <c r="CT14" s="624"/>
      <c r="CU14" s="624"/>
      <c r="CV14" s="624"/>
      <c r="CW14" s="624"/>
      <c r="CX14" s="624"/>
      <c r="CY14" s="625"/>
      <c r="CZ14" s="626">
        <v>4.2</v>
      </c>
      <c r="DA14" s="626"/>
      <c r="DB14" s="626"/>
      <c r="DC14" s="626"/>
      <c r="DD14" s="632">
        <v>57040</v>
      </c>
      <c r="DE14" s="624"/>
      <c r="DF14" s="624"/>
      <c r="DG14" s="624"/>
      <c r="DH14" s="624"/>
      <c r="DI14" s="624"/>
      <c r="DJ14" s="624"/>
      <c r="DK14" s="624"/>
      <c r="DL14" s="624"/>
      <c r="DM14" s="624"/>
      <c r="DN14" s="624"/>
      <c r="DO14" s="624"/>
      <c r="DP14" s="625"/>
      <c r="DQ14" s="632">
        <v>398662</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24778</v>
      </c>
      <c r="S15" s="624"/>
      <c r="T15" s="624"/>
      <c r="U15" s="624"/>
      <c r="V15" s="624"/>
      <c r="W15" s="624"/>
      <c r="X15" s="624"/>
      <c r="Y15" s="625"/>
      <c r="Z15" s="626">
        <v>0.2</v>
      </c>
      <c r="AA15" s="626"/>
      <c r="AB15" s="626"/>
      <c r="AC15" s="626"/>
      <c r="AD15" s="627">
        <v>24778</v>
      </c>
      <c r="AE15" s="627"/>
      <c r="AF15" s="627"/>
      <c r="AG15" s="627"/>
      <c r="AH15" s="627"/>
      <c r="AI15" s="627"/>
      <c r="AJ15" s="627"/>
      <c r="AK15" s="627"/>
      <c r="AL15" s="628">
        <v>0.4</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193744</v>
      </c>
      <c r="BH15" s="624"/>
      <c r="BI15" s="624"/>
      <c r="BJ15" s="624"/>
      <c r="BK15" s="624"/>
      <c r="BL15" s="624"/>
      <c r="BM15" s="624"/>
      <c r="BN15" s="625"/>
      <c r="BO15" s="626">
        <v>5.6</v>
      </c>
      <c r="BP15" s="626"/>
      <c r="BQ15" s="626"/>
      <c r="BR15" s="626"/>
      <c r="BS15" s="632" t="s">
        <v>111</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1294129</v>
      </c>
      <c r="CS15" s="624"/>
      <c r="CT15" s="624"/>
      <c r="CU15" s="624"/>
      <c r="CV15" s="624"/>
      <c r="CW15" s="624"/>
      <c r="CX15" s="624"/>
      <c r="CY15" s="625"/>
      <c r="CZ15" s="626">
        <v>11.9</v>
      </c>
      <c r="DA15" s="626"/>
      <c r="DB15" s="626"/>
      <c r="DC15" s="626"/>
      <c r="DD15" s="632">
        <v>372238</v>
      </c>
      <c r="DE15" s="624"/>
      <c r="DF15" s="624"/>
      <c r="DG15" s="624"/>
      <c r="DH15" s="624"/>
      <c r="DI15" s="624"/>
      <c r="DJ15" s="624"/>
      <c r="DK15" s="624"/>
      <c r="DL15" s="624"/>
      <c r="DM15" s="624"/>
      <c r="DN15" s="624"/>
      <c r="DO15" s="624"/>
      <c r="DP15" s="625"/>
      <c r="DQ15" s="632">
        <v>1038030</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2659443</v>
      </c>
      <c r="S16" s="624"/>
      <c r="T16" s="624"/>
      <c r="U16" s="624"/>
      <c r="V16" s="624"/>
      <c r="W16" s="624"/>
      <c r="X16" s="624"/>
      <c r="Y16" s="625"/>
      <c r="Z16" s="626">
        <v>23.7</v>
      </c>
      <c r="AA16" s="626"/>
      <c r="AB16" s="626"/>
      <c r="AC16" s="626"/>
      <c r="AD16" s="627">
        <v>2501605</v>
      </c>
      <c r="AE16" s="627"/>
      <c r="AF16" s="627"/>
      <c r="AG16" s="627"/>
      <c r="AH16" s="627"/>
      <c r="AI16" s="627"/>
      <c r="AJ16" s="627"/>
      <c r="AK16" s="627"/>
      <c r="AL16" s="628">
        <v>36.799999999999997</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26" t="s">
        <v>111</v>
      </c>
      <c r="BP16" s="626"/>
      <c r="BQ16" s="626"/>
      <c r="BR16" s="626"/>
      <c r="BS16" s="632" t="s">
        <v>111</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t="s">
        <v>111</v>
      </c>
      <c r="CS16" s="624"/>
      <c r="CT16" s="624"/>
      <c r="CU16" s="624"/>
      <c r="CV16" s="624"/>
      <c r="CW16" s="624"/>
      <c r="CX16" s="624"/>
      <c r="CY16" s="625"/>
      <c r="CZ16" s="626" t="s">
        <v>111</v>
      </c>
      <c r="DA16" s="626"/>
      <c r="DB16" s="626"/>
      <c r="DC16" s="626"/>
      <c r="DD16" s="632" t="s">
        <v>111</v>
      </c>
      <c r="DE16" s="624"/>
      <c r="DF16" s="624"/>
      <c r="DG16" s="624"/>
      <c r="DH16" s="624"/>
      <c r="DI16" s="624"/>
      <c r="DJ16" s="624"/>
      <c r="DK16" s="624"/>
      <c r="DL16" s="624"/>
      <c r="DM16" s="624"/>
      <c r="DN16" s="624"/>
      <c r="DO16" s="624"/>
      <c r="DP16" s="625"/>
      <c r="DQ16" s="632" t="s">
        <v>111</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2501605</v>
      </c>
      <c r="S17" s="624"/>
      <c r="T17" s="624"/>
      <c r="U17" s="624"/>
      <c r="V17" s="624"/>
      <c r="W17" s="624"/>
      <c r="X17" s="624"/>
      <c r="Y17" s="625"/>
      <c r="Z17" s="626">
        <v>22.3</v>
      </c>
      <c r="AA17" s="626"/>
      <c r="AB17" s="626"/>
      <c r="AC17" s="626"/>
      <c r="AD17" s="627">
        <v>2501605</v>
      </c>
      <c r="AE17" s="627"/>
      <c r="AF17" s="627"/>
      <c r="AG17" s="627"/>
      <c r="AH17" s="627"/>
      <c r="AI17" s="627"/>
      <c r="AJ17" s="627"/>
      <c r="AK17" s="627"/>
      <c r="AL17" s="628">
        <v>36.799999999999997</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854013</v>
      </c>
      <c r="CS17" s="624"/>
      <c r="CT17" s="624"/>
      <c r="CU17" s="624"/>
      <c r="CV17" s="624"/>
      <c r="CW17" s="624"/>
      <c r="CX17" s="624"/>
      <c r="CY17" s="625"/>
      <c r="CZ17" s="626">
        <v>7.8</v>
      </c>
      <c r="DA17" s="626"/>
      <c r="DB17" s="626"/>
      <c r="DC17" s="626"/>
      <c r="DD17" s="632" t="s">
        <v>111</v>
      </c>
      <c r="DE17" s="624"/>
      <c r="DF17" s="624"/>
      <c r="DG17" s="624"/>
      <c r="DH17" s="624"/>
      <c r="DI17" s="624"/>
      <c r="DJ17" s="624"/>
      <c r="DK17" s="624"/>
      <c r="DL17" s="624"/>
      <c r="DM17" s="624"/>
      <c r="DN17" s="624"/>
      <c r="DO17" s="624"/>
      <c r="DP17" s="625"/>
      <c r="DQ17" s="632">
        <v>807907</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157838</v>
      </c>
      <c r="S18" s="624"/>
      <c r="T18" s="624"/>
      <c r="U18" s="624"/>
      <c r="V18" s="624"/>
      <c r="W18" s="624"/>
      <c r="X18" s="624"/>
      <c r="Y18" s="625"/>
      <c r="Z18" s="626">
        <v>1.4</v>
      </c>
      <c r="AA18" s="626"/>
      <c r="AB18" s="626"/>
      <c r="AC18" s="626"/>
      <c r="AD18" s="627" t="s">
        <v>111</v>
      </c>
      <c r="AE18" s="627"/>
      <c r="AF18" s="627"/>
      <c r="AG18" s="627"/>
      <c r="AH18" s="627"/>
      <c r="AI18" s="627"/>
      <c r="AJ18" s="627"/>
      <c r="AK18" s="627"/>
      <c r="AL18" s="628" t="s">
        <v>111</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t="s">
        <v>111</v>
      </c>
      <c r="S19" s="624"/>
      <c r="T19" s="624"/>
      <c r="U19" s="624"/>
      <c r="V19" s="624"/>
      <c r="W19" s="624"/>
      <c r="X19" s="624"/>
      <c r="Y19" s="625"/>
      <c r="Z19" s="626" t="s">
        <v>111</v>
      </c>
      <c r="AA19" s="626"/>
      <c r="AB19" s="626"/>
      <c r="AC19" s="626"/>
      <c r="AD19" s="627" t="s">
        <v>111</v>
      </c>
      <c r="AE19" s="627"/>
      <c r="AF19" s="627"/>
      <c r="AG19" s="627"/>
      <c r="AH19" s="627"/>
      <c r="AI19" s="627"/>
      <c r="AJ19" s="627"/>
      <c r="AK19" s="627"/>
      <c r="AL19" s="628" t="s">
        <v>111</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4174</v>
      </c>
      <c r="BH19" s="624"/>
      <c r="BI19" s="624"/>
      <c r="BJ19" s="624"/>
      <c r="BK19" s="624"/>
      <c r="BL19" s="624"/>
      <c r="BM19" s="624"/>
      <c r="BN19" s="625"/>
      <c r="BO19" s="626">
        <v>0.1</v>
      </c>
      <c r="BP19" s="626"/>
      <c r="BQ19" s="626"/>
      <c r="BR19" s="626"/>
      <c r="BS19" s="632" t="s">
        <v>111</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6926967</v>
      </c>
      <c r="S20" s="624"/>
      <c r="T20" s="624"/>
      <c r="U20" s="624"/>
      <c r="V20" s="624"/>
      <c r="W20" s="624"/>
      <c r="X20" s="624"/>
      <c r="Y20" s="625"/>
      <c r="Z20" s="626">
        <v>61.8</v>
      </c>
      <c r="AA20" s="626"/>
      <c r="AB20" s="626"/>
      <c r="AC20" s="626"/>
      <c r="AD20" s="627">
        <v>6769129</v>
      </c>
      <c r="AE20" s="627"/>
      <c r="AF20" s="627"/>
      <c r="AG20" s="627"/>
      <c r="AH20" s="627"/>
      <c r="AI20" s="627"/>
      <c r="AJ20" s="627"/>
      <c r="AK20" s="627"/>
      <c r="AL20" s="628">
        <v>99.6</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4174</v>
      </c>
      <c r="BH20" s="624"/>
      <c r="BI20" s="624"/>
      <c r="BJ20" s="624"/>
      <c r="BK20" s="624"/>
      <c r="BL20" s="624"/>
      <c r="BM20" s="624"/>
      <c r="BN20" s="625"/>
      <c r="BO20" s="626">
        <v>0.1</v>
      </c>
      <c r="BP20" s="626"/>
      <c r="BQ20" s="626"/>
      <c r="BR20" s="626"/>
      <c r="BS20" s="632" t="s">
        <v>111</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10893248</v>
      </c>
      <c r="CS20" s="624"/>
      <c r="CT20" s="624"/>
      <c r="CU20" s="624"/>
      <c r="CV20" s="624"/>
      <c r="CW20" s="624"/>
      <c r="CX20" s="624"/>
      <c r="CY20" s="625"/>
      <c r="CZ20" s="626">
        <v>100</v>
      </c>
      <c r="DA20" s="626"/>
      <c r="DB20" s="626"/>
      <c r="DC20" s="626"/>
      <c r="DD20" s="632">
        <v>1226043</v>
      </c>
      <c r="DE20" s="624"/>
      <c r="DF20" s="624"/>
      <c r="DG20" s="624"/>
      <c r="DH20" s="624"/>
      <c r="DI20" s="624"/>
      <c r="DJ20" s="624"/>
      <c r="DK20" s="624"/>
      <c r="DL20" s="624"/>
      <c r="DM20" s="624"/>
      <c r="DN20" s="624"/>
      <c r="DO20" s="624"/>
      <c r="DP20" s="625"/>
      <c r="DQ20" s="632">
        <v>7693187</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6654</v>
      </c>
      <c r="S21" s="624"/>
      <c r="T21" s="624"/>
      <c r="U21" s="624"/>
      <c r="V21" s="624"/>
      <c r="W21" s="624"/>
      <c r="X21" s="624"/>
      <c r="Y21" s="625"/>
      <c r="Z21" s="626">
        <v>0.1</v>
      </c>
      <c r="AA21" s="626"/>
      <c r="AB21" s="626"/>
      <c r="AC21" s="626"/>
      <c r="AD21" s="627">
        <v>6654</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4174</v>
      </c>
      <c r="BH21" s="624"/>
      <c r="BI21" s="624"/>
      <c r="BJ21" s="624"/>
      <c r="BK21" s="624"/>
      <c r="BL21" s="624"/>
      <c r="BM21" s="624"/>
      <c r="BN21" s="625"/>
      <c r="BO21" s="626">
        <v>0.1</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173530</v>
      </c>
      <c r="S22" s="624"/>
      <c r="T22" s="624"/>
      <c r="U22" s="624"/>
      <c r="V22" s="624"/>
      <c r="W22" s="624"/>
      <c r="X22" s="624"/>
      <c r="Y22" s="625"/>
      <c r="Z22" s="626">
        <v>1.5</v>
      </c>
      <c r="AA22" s="626"/>
      <c r="AB22" s="626"/>
      <c r="AC22" s="626"/>
      <c r="AD22" s="627" t="s">
        <v>111</v>
      </c>
      <c r="AE22" s="627"/>
      <c r="AF22" s="627"/>
      <c r="AG22" s="627"/>
      <c r="AH22" s="627"/>
      <c r="AI22" s="627"/>
      <c r="AJ22" s="627"/>
      <c r="AK22" s="627"/>
      <c r="AL22" s="628" t="s">
        <v>111</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194947</v>
      </c>
      <c r="S23" s="624"/>
      <c r="T23" s="624"/>
      <c r="U23" s="624"/>
      <c r="V23" s="624"/>
      <c r="W23" s="624"/>
      <c r="X23" s="624"/>
      <c r="Y23" s="625"/>
      <c r="Z23" s="626">
        <v>1.7</v>
      </c>
      <c r="AA23" s="626"/>
      <c r="AB23" s="626"/>
      <c r="AC23" s="626"/>
      <c r="AD23" s="627">
        <v>2252</v>
      </c>
      <c r="AE23" s="627"/>
      <c r="AF23" s="627"/>
      <c r="AG23" s="627"/>
      <c r="AH23" s="627"/>
      <c r="AI23" s="627"/>
      <c r="AJ23" s="627"/>
      <c r="AK23" s="627"/>
      <c r="AL23" s="628">
        <v>0</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111</v>
      </c>
      <c r="BH23" s="624"/>
      <c r="BI23" s="624"/>
      <c r="BJ23" s="624"/>
      <c r="BK23" s="624"/>
      <c r="BL23" s="624"/>
      <c r="BM23" s="624"/>
      <c r="BN23" s="625"/>
      <c r="BO23" s="626" t="s">
        <v>111</v>
      </c>
      <c r="BP23" s="626"/>
      <c r="BQ23" s="626"/>
      <c r="BR23" s="626"/>
      <c r="BS23" s="632" t="s">
        <v>111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18792</v>
      </c>
      <c r="S24" s="624"/>
      <c r="T24" s="624"/>
      <c r="U24" s="624"/>
      <c r="V24" s="624"/>
      <c r="W24" s="624"/>
      <c r="X24" s="624"/>
      <c r="Y24" s="625"/>
      <c r="Z24" s="626">
        <v>0.2</v>
      </c>
      <c r="AA24" s="626"/>
      <c r="AB24" s="626"/>
      <c r="AC24" s="626"/>
      <c r="AD24" s="627" t="s">
        <v>111</v>
      </c>
      <c r="AE24" s="627"/>
      <c r="AF24" s="627"/>
      <c r="AG24" s="627"/>
      <c r="AH24" s="627"/>
      <c r="AI24" s="627"/>
      <c r="AJ24" s="627"/>
      <c r="AK24" s="627"/>
      <c r="AL24" s="628" t="s">
        <v>111</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4552561</v>
      </c>
      <c r="CS24" s="613"/>
      <c r="CT24" s="613"/>
      <c r="CU24" s="613"/>
      <c r="CV24" s="613"/>
      <c r="CW24" s="613"/>
      <c r="CX24" s="613"/>
      <c r="CY24" s="614"/>
      <c r="CZ24" s="650">
        <v>41.8</v>
      </c>
      <c r="DA24" s="651"/>
      <c r="DB24" s="651"/>
      <c r="DC24" s="652"/>
      <c r="DD24" s="649">
        <v>3261274</v>
      </c>
      <c r="DE24" s="613"/>
      <c r="DF24" s="613"/>
      <c r="DG24" s="613"/>
      <c r="DH24" s="613"/>
      <c r="DI24" s="613"/>
      <c r="DJ24" s="613"/>
      <c r="DK24" s="614"/>
      <c r="DL24" s="649">
        <v>3216070</v>
      </c>
      <c r="DM24" s="613"/>
      <c r="DN24" s="613"/>
      <c r="DO24" s="613"/>
      <c r="DP24" s="613"/>
      <c r="DQ24" s="613"/>
      <c r="DR24" s="613"/>
      <c r="DS24" s="613"/>
      <c r="DT24" s="613"/>
      <c r="DU24" s="613"/>
      <c r="DV24" s="614"/>
      <c r="DW24" s="617">
        <v>44.1</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1448123</v>
      </c>
      <c r="S25" s="624"/>
      <c r="T25" s="624"/>
      <c r="U25" s="624"/>
      <c r="V25" s="624"/>
      <c r="W25" s="624"/>
      <c r="X25" s="624"/>
      <c r="Y25" s="625"/>
      <c r="Z25" s="626">
        <v>12.9</v>
      </c>
      <c r="AA25" s="626"/>
      <c r="AB25" s="626"/>
      <c r="AC25" s="626"/>
      <c r="AD25" s="627" t="s">
        <v>111</v>
      </c>
      <c r="AE25" s="627"/>
      <c r="AF25" s="627"/>
      <c r="AG25" s="627"/>
      <c r="AH25" s="627"/>
      <c r="AI25" s="627"/>
      <c r="AJ25" s="627"/>
      <c r="AK25" s="627"/>
      <c r="AL25" s="628" t="s">
        <v>111</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2054627</v>
      </c>
      <c r="CS25" s="655"/>
      <c r="CT25" s="655"/>
      <c r="CU25" s="655"/>
      <c r="CV25" s="655"/>
      <c r="CW25" s="655"/>
      <c r="CX25" s="655"/>
      <c r="CY25" s="656"/>
      <c r="CZ25" s="657">
        <v>18.899999999999999</v>
      </c>
      <c r="DA25" s="658"/>
      <c r="DB25" s="658"/>
      <c r="DC25" s="659"/>
      <c r="DD25" s="632">
        <v>1903047</v>
      </c>
      <c r="DE25" s="655"/>
      <c r="DF25" s="655"/>
      <c r="DG25" s="655"/>
      <c r="DH25" s="655"/>
      <c r="DI25" s="655"/>
      <c r="DJ25" s="655"/>
      <c r="DK25" s="656"/>
      <c r="DL25" s="632">
        <v>1858120</v>
      </c>
      <c r="DM25" s="655"/>
      <c r="DN25" s="655"/>
      <c r="DO25" s="655"/>
      <c r="DP25" s="655"/>
      <c r="DQ25" s="655"/>
      <c r="DR25" s="655"/>
      <c r="DS25" s="655"/>
      <c r="DT25" s="655"/>
      <c r="DU25" s="655"/>
      <c r="DV25" s="656"/>
      <c r="DW25" s="628">
        <v>25.5</v>
      </c>
      <c r="DX25" s="653"/>
      <c r="DY25" s="653"/>
      <c r="DZ25" s="653"/>
      <c r="EA25" s="653"/>
      <c r="EB25" s="653"/>
      <c r="EC25" s="654"/>
    </row>
    <row r="26" spans="2:133" ht="11.25" customHeight="1" x14ac:dyDescent="0.15">
      <c r="B26" s="660" t="s">
        <v>276</v>
      </c>
      <c r="C26" s="661"/>
      <c r="D26" s="661"/>
      <c r="E26" s="661"/>
      <c r="F26" s="661"/>
      <c r="G26" s="661"/>
      <c r="H26" s="661"/>
      <c r="I26" s="661"/>
      <c r="J26" s="661"/>
      <c r="K26" s="661"/>
      <c r="L26" s="661"/>
      <c r="M26" s="661"/>
      <c r="N26" s="661"/>
      <c r="O26" s="661"/>
      <c r="P26" s="661"/>
      <c r="Q26" s="662"/>
      <c r="R26" s="623">
        <v>13331</v>
      </c>
      <c r="S26" s="624"/>
      <c r="T26" s="624"/>
      <c r="U26" s="624"/>
      <c r="V26" s="624"/>
      <c r="W26" s="624"/>
      <c r="X26" s="624"/>
      <c r="Y26" s="625"/>
      <c r="Z26" s="626">
        <v>0.1</v>
      </c>
      <c r="AA26" s="626"/>
      <c r="AB26" s="626"/>
      <c r="AC26" s="626"/>
      <c r="AD26" s="627">
        <v>13331</v>
      </c>
      <c r="AE26" s="627"/>
      <c r="AF26" s="627"/>
      <c r="AG26" s="627"/>
      <c r="AH26" s="627"/>
      <c r="AI26" s="627"/>
      <c r="AJ26" s="627"/>
      <c r="AK26" s="627"/>
      <c r="AL26" s="628">
        <v>0.2</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1141734</v>
      </c>
      <c r="CS26" s="624"/>
      <c r="CT26" s="624"/>
      <c r="CU26" s="624"/>
      <c r="CV26" s="624"/>
      <c r="CW26" s="624"/>
      <c r="CX26" s="624"/>
      <c r="CY26" s="625"/>
      <c r="CZ26" s="657">
        <v>10.5</v>
      </c>
      <c r="DA26" s="658"/>
      <c r="DB26" s="658"/>
      <c r="DC26" s="659"/>
      <c r="DD26" s="632">
        <v>1003624</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x14ac:dyDescent="0.15">
      <c r="B27" s="620" t="s">
        <v>279</v>
      </c>
      <c r="C27" s="621"/>
      <c r="D27" s="621"/>
      <c r="E27" s="621"/>
      <c r="F27" s="621"/>
      <c r="G27" s="621"/>
      <c r="H27" s="621"/>
      <c r="I27" s="621"/>
      <c r="J27" s="621"/>
      <c r="K27" s="621"/>
      <c r="L27" s="621"/>
      <c r="M27" s="621"/>
      <c r="N27" s="621"/>
      <c r="O27" s="621"/>
      <c r="P27" s="621"/>
      <c r="Q27" s="622"/>
      <c r="R27" s="623">
        <v>809869</v>
      </c>
      <c r="S27" s="624"/>
      <c r="T27" s="624"/>
      <c r="U27" s="624"/>
      <c r="V27" s="624"/>
      <c r="W27" s="624"/>
      <c r="X27" s="624"/>
      <c r="Y27" s="625"/>
      <c r="Z27" s="626">
        <v>7.2</v>
      </c>
      <c r="AA27" s="626"/>
      <c r="AB27" s="626"/>
      <c r="AC27" s="626"/>
      <c r="AD27" s="627" t="s">
        <v>111</v>
      </c>
      <c r="AE27" s="627"/>
      <c r="AF27" s="627"/>
      <c r="AG27" s="627"/>
      <c r="AH27" s="627"/>
      <c r="AI27" s="627"/>
      <c r="AJ27" s="627"/>
      <c r="AK27" s="627"/>
      <c r="AL27" s="628" t="s">
        <v>111</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3456653</v>
      </c>
      <c r="BH27" s="624"/>
      <c r="BI27" s="624"/>
      <c r="BJ27" s="624"/>
      <c r="BK27" s="624"/>
      <c r="BL27" s="624"/>
      <c r="BM27" s="624"/>
      <c r="BN27" s="625"/>
      <c r="BO27" s="626">
        <v>100</v>
      </c>
      <c r="BP27" s="626"/>
      <c r="BQ27" s="626"/>
      <c r="BR27" s="626"/>
      <c r="BS27" s="632" t="s">
        <v>111</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1643921</v>
      </c>
      <c r="CS27" s="655"/>
      <c r="CT27" s="655"/>
      <c r="CU27" s="655"/>
      <c r="CV27" s="655"/>
      <c r="CW27" s="655"/>
      <c r="CX27" s="655"/>
      <c r="CY27" s="656"/>
      <c r="CZ27" s="657">
        <v>15.1</v>
      </c>
      <c r="DA27" s="658"/>
      <c r="DB27" s="658"/>
      <c r="DC27" s="659"/>
      <c r="DD27" s="632">
        <v>550320</v>
      </c>
      <c r="DE27" s="655"/>
      <c r="DF27" s="655"/>
      <c r="DG27" s="655"/>
      <c r="DH27" s="655"/>
      <c r="DI27" s="655"/>
      <c r="DJ27" s="655"/>
      <c r="DK27" s="656"/>
      <c r="DL27" s="632">
        <v>550043</v>
      </c>
      <c r="DM27" s="655"/>
      <c r="DN27" s="655"/>
      <c r="DO27" s="655"/>
      <c r="DP27" s="655"/>
      <c r="DQ27" s="655"/>
      <c r="DR27" s="655"/>
      <c r="DS27" s="655"/>
      <c r="DT27" s="655"/>
      <c r="DU27" s="655"/>
      <c r="DV27" s="656"/>
      <c r="DW27" s="628">
        <v>7.5</v>
      </c>
      <c r="DX27" s="653"/>
      <c r="DY27" s="653"/>
      <c r="DZ27" s="653"/>
      <c r="EA27" s="653"/>
      <c r="EB27" s="653"/>
      <c r="EC27" s="654"/>
    </row>
    <row r="28" spans="2:133" ht="11.25" customHeight="1" x14ac:dyDescent="0.15">
      <c r="B28" s="620" t="s">
        <v>282</v>
      </c>
      <c r="C28" s="621"/>
      <c r="D28" s="621"/>
      <c r="E28" s="621"/>
      <c r="F28" s="621"/>
      <c r="G28" s="621"/>
      <c r="H28" s="621"/>
      <c r="I28" s="621"/>
      <c r="J28" s="621"/>
      <c r="K28" s="621"/>
      <c r="L28" s="621"/>
      <c r="M28" s="621"/>
      <c r="N28" s="621"/>
      <c r="O28" s="621"/>
      <c r="P28" s="621"/>
      <c r="Q28" s="622"/>
      <c r="R28" s="623">
        <v>46053</v>
      </c>
      <c r="S28" s="624"/>
      <c r="T28" s="624"/>
      <c r="U28" s="624"/>
      <c r="V28" s="624"/>
      <c r="W28" s="624"/>
      <c r="X28" s="624"/>
      <c r="Y28" s="625"/>
      <c r="Z28" s="626">
        <v>0.4</v>
      </c>
      <c r="AA28" s="626"/>
      <c r="AB28" s="626"/>
      <c r="AC28" s="626"/>
      <c r="AD28" s="627">
        <v>2439</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854013</v>
      </c>
      <c r="CS28" s="624"/>
      <c r="CT28" s="624"/>
      <c r="CU28" s="624"/>
      <c r="CV28" s="624"/>
      <c r="CW28" s="624"/>
      <c r="CX28" s="624"/>
      <c r="CY28" s="625"/>
      <c r="CZ28" s="657">
        <v>7.8</v>
      </c>
      <c r="DA28" s="658"/>
      <c r="DB28" s="658"/>
      <c r="DC28" s="659"/>
      <c r="DD28" s="632">
        <v>807907</v>
      </c>
      <c r="DE28" s="624"/>
      <c r="DF28" s="624"/>
      <c r="DG28" s="624"/>
      <c r="DH28" s="624"/>
      <c r="DI28" s="624"/>
      <c r="DJ28" s="624"/>
      <c r="DK28" s="625"/>
      <c r="DL28" s="632">
        <v>807907</v>
      </c>
      <c r="DM28" s="624"/>
      <c r="DN28" s="624"/>
      <c r="DO28" s="624"/>
      <c r="DP28" s="624"/>
      <c r="DQ28" s="624"/>
      <c r="DR28" s="624"/>
      <c r="DS28" s="624"/>
      <c r="DT28" s="624"/>
      <c r="DU28" s="624"/>
      <c r="DV28" s="625"/>
      <c r="DW28" s="628">
        <v>11.1</v>
      </c>
      <c r="DX28" s="653"/>
      <c r="DY28" s="653"/>
      <c r="DZ28" s="653"/>
      <c r="EA28" s="653"/>
      <c r="EB28" s="653"/>
      <c r="EC28" s="654"/>
    </row>
    <row r="29" spans="2:133" ht="11.25" customHeight="1" x14ac:dyDescent="0.15">
      <c r="B29" s="620" t="s">
        <v>284</v>
      </c>
      <c r="C29" s="621"/>
      <c r="D29" s="621"/>
      <c r="E29" s="621"/>
      <c r="F29" s="621"/>
      <c r="G29" s="621"/>
      <c r="H29" s="621"/>
      <c r="I29" s="621"/>
      <c r="J29" s="621"/>
      <c r="K29" s="621"/>
      <c r="L29" s="621"/>
      <c r="M29" s="621"/>
      <c r="N29" s="621"/>
      <c r="O29" s="621"/>
      <c r="P29" s="621"/>
      <c r="Q29" s="622"/>
      <c r="R29" s="623" t="s">
        <v>111</v>
      </c>
      <c r="S29" s="624"/>
      <c r="T29" s="624"/>
      <c r="U29" s="624"/>
      <c r="V29" s="624"/>
      <c r="W29" s="624"/>
      <c r="X29" s="624"/>
      <c r="Y29" s="625"/>
      <c r="Z29" s="626" t="s">
        <v>111</v>
      </c>
      <c r="AA29" s="626"/>
      <c r="AB29" s="626"/>
      <c r="AC29" s="626"/>
      <c r="AD29" s="627" t="s">
        <v>111</v>
      </c>
      <c r="AE29" s="627"/>
      <c r="AF29" s="627"/>
      <c r="AG29" s="627"/>
      <c r="AH29" s="627"/>
      <c r="AI29" s="627"/>
      <c r="AJ29" s="627"/>
      <c r="AK29" s="627"/>
      <c r="AL29" s="628" t="s">
        <v>111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854013</v>
      </c>
      <c r="CS29" s="655"/>
      <c r="CT29" s="655"/>
      <c r="CU29" s="655"/>
      <c r="CV29" s="655"/>
      <c r="CW29" s="655"/>
      <c r="CX29" s="655"/>
      <c r="CY29" s="656"/>
      <c r="CZ29" s="657">
        <v>7.8</v>
      </c>
      <c r="DA29" s="658"/>
      <c r="DB29" s="658"/>
      <c r="DC29" s="659"/>
      <c r="DD29" s="632">
        <v>807907</v>
      </c>
      <c r="DE29" s="655"/>
      <c r="DF29" s="655"/>
      <c r="DG29" s="655"/>
      <c r="DH29" s="655"/>
      <c r="DI29" s="655"/>
      <c r="DJ29" s="655"/>
      <c r="DK29" s="656"/>
      <c r="DL29" s="632">
        <v>807907</v>
      </c>
      <c r="DM29" s="655"/>
      <c r="DN29" s="655"/>
      <c r="DO29" s="655"/>
      <c r="DP29" s="655"/>
      <c r="DQ29" s="655"/>
      <c r="DR29" s="655"/>
      <c r="DS29" s="655"/>
      <c r="DT29" s="655"/>
      <c r="DU29" s="655"/>
      <c r="DV29" s="656"/>
      <c r="DW29" s="628">
        <v>11.1</v>
      </c>
      <c r="DX29" s="653"/>
      <c r="DY29" s="653"/>
      <c r="DZ29" s="653"/>
      <c r="EA29" s="653"/>
      <c r="EB29" s="653"/>
      <c r="EC29" s="654"/>
    </row>
    <row r="30" spans="2:133" ht="11.25" customHeight="1" x14ac:dyDescent="0.15">
      <c r="B30" s="620" t="s">
        <v>289</v>
      </c>
      <c r="C30" s="621"/>
      <c r="D30" s="621"/>
      <c r="E30" s="621"/>
      <c r="F30" s="621"/>
      <c r="G30" s="621"/>
      <c r="H30" s="621"/>
      <c r="I30" s="621"/>
      <c r="J30" s="621"/>
      <c r="K30" s="621"/>
      <c r="L30" s="621"/>
      <c r="M30" s="621"/>
      <c r="N30" s="621"/>
      <c r="O30" s="621"/>
      <c r="P30" s="621"/>
      <c r="Q30" s="622"/>
      <c r="R30" s="623">
        <v>18126</v>
      </c>
      <c r="S30" s="624"/>
      <c r="T30" s="624"/>
      <c r="U30" s="624"/>
      <c r="V30" s="624"/>
      <c r="W30" s="624"/>
      <c r="X30" s="624"/>
      <c r="Y30" s="625"/>
      <c r="Z30" s="626">
        <v>0.2</v>
      </c>
      <c r="AA30" s="626"/>
      <c r="AB30" s="626"/>
      <c r="AC30" s="626"/>
      <c r="AD30" s="627" t="s">
        <v>111</v>
      </c>
      <c r="AE30" s="627"/>
      <c r="AF30" s="627"/>
      <c r="AG30" s="627"/>
      <c r="AH30" s="627"/>
      <c r="AI30" s="627"/>
      <c r="AJ30" s="627"/>
      <c r="AK30" s="627"/>
      <c r="AL30" s="628" t="s">
        <v>111</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98.8</v>
      </c>
      <c r="BH30" s="682"/>
      <c r="BI30" s="682"/>
      <c r="BJ30" s="682"/>
      <c r="BK30" s="682"/>
      <c r="BL30" s="682"/>
      <c r="BM30" s="618">
        <v>93.3</v>
      </c>
      <c r="BN30" s="682"/>
      <c r="BO30" s="682"/>
      <c r="BP30" s="682"/>
      <c r="BQ30" s="683"/>
      <c r="BR30" s="681">
        <v>98.6</v>
      </c>
      <c r="BS30" s="682"/>
      <c r="BT30" s="682"/>
      <c r="BU30" s="682"/>
      <c r="BV30" s="682"/>
      <c r="BW30" s="682"/>
      <c r="BX30" s="618">
        <v>92.5</v>
      </c>
      <c r="BY30" s="682"/>
      <c r="BZ30" s="682"/>
      <c r="CA30" s="682"/>
      <c r="CB30" s="683"/>
      <c r="CD30" s="686"/>
      <c r="CE30" s="687"/>
      <c r="CF30" s="637" t="s">
        <v>292</v>
      </c>
      <c r="CG30" s="638"/>
      <c r="CH30" s="638"/>
      <c r="CI30" s="638"/>
      <c r="CJ30" s="638"/>
      <c r="CK30" s="638"/>
      <c r="CL30" s="638"/>
      <c r="CM30" s="638"/>
      <c r="CN30" s="638"/>
      <c r="CO30" s="638"/>
      <c r="CP30" s="638"/>
      <c r="CQ30" s="639"/>
      <c r="CR30" s="623">
        <v>747028</v>
      </c>
      <c r="CS30" s="624"/>
      <c r="CT30" s="624"/>
      <c r="CU30" s="624"/>
      <c r="CV30" s="624"/>
      <c r="CW30" s="624"/>
      <c r="CX30" s="624"/>
      <c r="CY30" s="625"/>
      <c r="CZ30" s="657">
        <v>6.9</v>
      </c>
      <c r="DA30" s="658"/>
      <c r="DB30" s="658"/>
      <c r="DC30" s="659"/>
      <c r="DD30" s="632">
        <v>705112</v>
      </c>
      <c r="DE30" s="624"/>
      <c r="DF30" s="624"/>
      <c r="DG30" s="624"/>
      <c r="DH30" s="624"/>
      <c r="DI30" s="624"/>
      <c r="DJ30" s="624"/>
      <c r="DK30" s="625"/>
      <c r="DL30" s="632">
        <v>705112</v>
      </c>
      <c r="DM30" s="624"/>
      <c r="DN30" s="624"/>
      <c r="DO30" s="624"/>
      <c r="DP30" s="624"/>
      <c r="DQ30" s="624"/>
      <c r="DR30" s="624"/>
      <c r="DS30" s="624"/>
      <c r="DT30" s="624"/>
      <c r="DU30" s="624"/>
      <c r="DV30" s="625"/>
      <c r="DW30" s="628">
        <v>9.6999999999999993</v>
      </c>
      <c r="DX30" s="653"/>
      <c r="DY30" s="653"/>
      <c r="DZ30" s="653"/>
      <c r="EA30" s="653"/>
      <c r="EB30" s="653"/>
      <c r="EC30" s="654"/>
    </row>
    <row r="31" spans="2:133" ht="11.25" customHeight="1" x14ac:dyDescent="0.15">
      <c r="B31" s="620" t="s">
        <v>293</v>
      </c>
      <c r="C31" s="621"/>
      <c r="D31" s="621"/>
      <c r="E31" s="621"/>
      <c r="F31" s="621"/>
      <c r="G31" s="621"/>
      <c r="H31" s="621"/>
      <c r="I31" s="621"/>
      <c r="J31" s="621"/>
      <c r="K31" s="621"/>
      <c r="L31" s="621"/>
      <c r="M31" s="621"/>
      <c r="N31" s="621"/>
      <c r="O31" s="621"/>
      <c r="P31" s="621"/>
      <c r="Q31" s="622"/>
      <c r="R31" s="623">
        <v>386849</v>
      </c>
      <c r="S31" s="624"/>
      <c r="T31" s="624"/>
      <c r="U31" s="624"/>
      <c r="V31" s="624"/>
      <c r="W31" s="624"/>
      <c r="X31" s="624"/>
      <c r="Y31" s="625"/>
      <c r="Z31" s="626">
        <v>3.5</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98.7</v>
      </c>
      <c r="BH31" s="655"/>
      <c r="BI31" s="655"/>
      <c r="BJ31" s="655"/>
      <c r="BK31" s="655"/>
      <c r="BL31" s="655"/>
      <c r="BM31" s="629">
        <v>93</v>
      </c>
      <c r="BN31" s="679"/>
      <c r="BO31" s="679"/>
      <c r="BP31" s="679"/>
      <c r="BQ31" s="680"/>
      <c r="BR31" s="678">
        <v>98.8</v>
      </c>
      <c r="BS31" s="655"/>
      <c r="BT31" s="655"/>
      <c r="BU31" s="655"/>
      <c r="BV31" s="655"/>
      <c r="BW31" s="655"/>
      <c r="BX31" s="629">
        <v>92.5</v>
      </c>
      <c r="BY31" s="679"/>
      <c r="BZ31" s="679"/>
      <c r="CA31" s="679"/>
      <c r="CB31" s="680"/>
      <c r="CD31" s="686"/>
      <c r="CE31" s="687"/>
      <c r="CF31" s="637" t="s">
        <v>296</v>
      </c>
      <c r="CG31" s="638"/>
      <c r="CH31" s="638"/>
      <c r="CI31" s="638"/>
      <c r="CJ31" s="638"/>
      <c r="CK31" s="638"/>
      <c r="CL31" s="638"/>
      <c r="CM31" s="638"/>
      <c r="CN31" s="638"/>
      <c r="CO31" s="638"/>
      <c r="CP31" s="638"/>
      <c r="CQ31" s="639"/>
      <c r="CR31" s="623">
        <v>106985</v>
      </c>
      <c r="CS31" s="655"/>
      <c r="CT31" s="655"/>
      <c r="CU31" s="655"/>
      <c r="CV31" s="655"/>
      <c r="CW31" s="655"/>
      <c r="CX31" s="655"/>
      <c r="CY31" s="656"/>
      <c r="CZ31" s="657">
        <v>1</v>
      </c>
      <c r="DA31" s="658"/>
      <c r="DB31" s="658"/>
      <c r="DC31" s="659"/>
      <c r="DD31" s="632">
        <v>102795</v>
      </c>
      <c r="DE31" s="655"/>
      <c r="DF31" s="655"/>
      <c r="DG31" s="655"/>
      <c r="DH31" s="655"/>
      <c r="DI31" s="655"/>
      <c r="DJ31" s="655"/>
      <c r="DK31" s="656"/>
      <c r="DL31" s="632">
        <v>102795</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15">
      <c r="B32" s="620" t="s">
        <v>297</v>
      </c>
      <c r="C32" s="621"/>
      <c r="D32" s="621"/>
      <c r="E32" s="621"/>
      <c r="F32" s="621"/>
      <c r="G32" s="621"/>
      <c r="H32" s="621"/>
      <c r="I32" s="621"/>
      <c r="J32" s="621"/>
      <c r="K32" s="621"/>
      <c r="L32" s="621"/>
      <c r="M32" s="621"/>
      <c r="N32" s="621"/>
      <c r="O32" s="621"/>
      <c r="P32" s="621"/>
      <c r="Q32" s="622"/>
      <c r="R32" s="623">
        <v>215323</v>
      </c>
      <c r="S32" s="624"/>
      <c r="T32" s="624"/>
      <c r="U32" s="624"/>
      <c r="V32" s="624"/>
      <c r="W32" s="624"/>
      <c r="X32" s="624"/>
      <c r="Y32" s="625"/>
      <c r="Z32" s="626">
        <v>1.9</v>
      </c>
      <c r="AA32" s="626"/>
      <c r="AB32" s="626"/>
      <c r="AC32" s="626"/>
      <c r="AD32" s="627">
        <v>306</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98.8</v>
      </c>
      <c r="BH32" s="691"/>
      <c r="BI32" s="691"/>
      <c r="BJ32" s="691"/>
      <c r="BK32" s="691"/>
      <c r="BL32" s="691"/>
      <c r="BM32" s="692">
        <v>92.9</v>
      </c>
      <c r="BN32" s="691"/>
      <c r="BO32" s="691"/>
      <c r="BP32" s="691"/>
      <c r="BQ32" s="693"/>
      <c r="BR32" s="690">
        <v>98.3</v>
      </c>
      <c r="BS32" s="691"/>
      <c r="BT32" s="691"/>
      <c r="BU32" s="691"/>
      <c r="BV32" s="691"/>
      <c r="BW32" s="691"/>
      <c r="BX32" s="692">
        <v>91.7</v>
      </c>
      <c r="BY32" s="691"/>
      <c r="BZ32" s="691"/>
      <c r="CA32" s="691"/>
      <c r="CB32" s="693"/>
      <c r="CD32" s="688"/>
      <c r="CE32" s="689"/>
      <c r="CF32" s="637" t="s">
        <v>299</v>
      </c>
      <c r="CG32" s="638"/>
      <c r="CH32" s="638"/>
      <c r="CI32" s="638"/>
      <c r="CJ32" s="638"/>
      <c r="CK32" s="638"/>
      <c r="CL32" s="638"/>
      <c r="CM32" s="638"/>
      <c r="CN32" s="638"/>
      <c r="CO32" s="638"/>
      <c r="CP32" s="638"/>
      <c r="CQ32" s="639"/>
      <c r="CR32" s="623" t="s">
        <v>111</v>
      </c>
      <c r="CS32" s="624"/>
      <c r="CT32" s="624"/>
      <c r="CU32" s="624"/>
      <c r="CV32" s="624"/>
      <c r="CW32" s="624"/>
      <c r="CX32" s="624"/>
      <c r="CY32" s="625"/>
      <c r="CZ32" s="657" t="s">
        <v>111</v>
      </c>
      <c r="DA32" s="658"/>
      <c r="DB32" s="658"/>
      <c r="DC32" s="659"/>
      <c r="DD32" s="632" t="s">
        <v>111</v>
      </c>
      <c r="DE32" s="624"/>
      <c r="DF32" s="624"/>
      <c r="DG32" s="624"/>
      <c r="DH32" s="624"/>
      <c r="DI32" s="624"/>
      <c r="DJ32" s="624"/>
      <c r="DK32" s="625"/>
      <c r="DL32" s="632" t="s">
        <v>111</v>
      </c>
      <c r="DM32" s="624"/>
      <c r="DN32" s="624"/>
      <c r="DO32" s="624"/>
      <c r="DP32" s="624"/>
      <c r="DQ32" s="624"/>
      <c r="DR32" s="624"/>
      <c r="DS32" s="624"/>
      <c r="DT32" s="624"/>
      <c r="DU32" s="624"/>
      <c r="DV32" s="625"/>
      <c r="DW32" s="628" t="s">
        <v>111</v>
      </c>
      <c r="DX32" s="653"/>
      <c r="DY32" s="653"/>
      <c r="DZ32" s="653"/>
      <c r="EA32" s="653"/>
      <c r="EB32" s="653"/>
      <c r="EC32" s="654"/>
    </row>
    <row r="33" spans="2:133" ht="11.25" customHeight="1" x14ac:dyDescent="0.15">
      <c r="B33" s="620" t="s">
        <v>300</v>
      </c>
      <c r="C33" s="621"/>
      <c r="D33" s="621"/>
      <c r="E33" s="621"/>
      <c r="F33" s="621"/>
      <c r="G33" s="621"/>
      <c r="H33" s="621"/>
      <c r="I33" s="621"/>
      <c r="J33" s="621"/>
      <c r="K33" s="621"/>
      <c r="L33" s="621"/>
      <c r="M33" s="621"/>
      <c r="N33" s="621"/>
      <c r="O33" s="621"/>
      <c r="P33" s="621"/>
      <c r="Q33" s="622"/>
      <c r="R33" s="623">
        <v>948200</v>
      </c>
      <c r="S33" s="624"/>
      <c r="T33" s="624"/>
      <c r="U33" s="624"/>
      <c r="V33" s="624"/>
      <c r="W33" s="624"/>
      <c r="X33" s="624"/>
      <c r="Y33" s="625"/>
      <c r="Z33" s="626">
        <v>8.5</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5114644</v>
      </c>
      <c r="CS33" s="655"/>
      <c r="CT33" s="655"/>
      <c r="CU33" s="655"/>
      <c r="CV33" s="655"/>
      <c r="CW33" s="655"/>
      <c r="CX33" s="655"/>
      <c r="CY33" s="656"/>
      <c r="CZ33" s="657">
        <v>47</v>
      </c>
      <c r="DA33" s="658"/>
      <c r="DB33" s="658"/>
      <c r="DC33" s="659"/>
      <c r="DD33" s="632">
        <v>3957443</v>
      </c>
      <c r="DE33" s="655"/>
      <c r="DF33" s="655"/>
      <c r="DG33" s="655"/>
      <c r="DH33" s="655"/>
      <c r="DI33" s="655"/>
      <c r="DJ33" s="655"/>
      <c r="DK33" s="656"/>
      <c r="DL33" s="632">
        <v>3181580</v>
      </c>
      <c r="DM33" s="655"/>
      <c r="DN33" s="655"/>
      <c r="DO33" s="655"/>
      <c r="DP33" s="655"/>
      <c r="DQ33" s="655"/>
      <c r="DR33" s="655"/>
      <c r="DS33" s="655"/>
      <c r="DT33" s="655"/>
      <c r="DU33" s="655"/>
      <c r="DV33" s="656"/>
      <c r="DW33" s="628">
        <v>43.6</v>
      </c>
      <c r="DX33" s="653"/>
      <c r="DY33" s="653"/>
      <c r="DZ33" s="653"/>
      <c r="EA33" s="653"/>
      <c r="EB33" s="653"/>
      <c r="EC33" s="654"/>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1236617</v>
      </c>
      <c r="CS34" s="624"/>
      <c r="CT34" s="624"/>
      <c r="CU34" s="624"/>
      <c r="CV34" s="624"/>
      <c r="CW34" s="624"/>
      <c r="CX34" s="624"/>
      <c r="CY34" s="625"/>
      <c r="CZ34" s="657">
        <v>11.4</v>
      </c>
      <c r="DA34" s="658"/>
      <c r="DB34" s="658"/>
      <c r="DC34" s="659"/>
      <c r="DD34" s="632">
        <v>1069158</v>
      </c>
      <c r="DE34" s="624"/>
      <c r="DF34" s="624"/>
      <c r="DG34" s="624"/>
      <c r="DH34" s="624"/>
      <c r="DI34" s="624"/>
      <c r="DJ34" s="624"/>
      <c r="DK34" s="625"/>
      <c r="DL34" s="632">
        <v>828018</v>
      </c>
      <c r="DM34" s="624"/>
      <c r="DN34" s="624"/>
      <c r="DO34" s="624"/>
      <c r="DP34" s="624"/>
      <c r="DQ34" s="624"/>
      <c r="DR34" s="624"/>
      <c r="DS34" s="624"/>
      <c r="DT34" s="624"/>
      <c r="DU34" s="624"/>
      <c r="DV34" s="625"/>
      <c r="DW34" s="628">
        <v>11.4</v>
      </c>
      <c r="DX34" s="653"/>
      <c r="DY34" s="653"/>
      <c r="DZ34" s="653"/>
      <c r="EA34" s="653"/>
      <c r="EB34" s="653"/>
      <c r="EC34" s="654"/>
    </row>
    <row r="35" spans="2:133" ht="11.25" customHeight="1" x14ac:dyDescent="0.15">
      <c r="B35" s="620" t="s">
        <v>306</v>
      </c>
      <c r="C35" s="621"/>
      <c r="D35" s="621"/>
      <c r="E35" s="621"/>
      <c r="F35" s="621"/>
      <c r="G35" s="621"/>
      <c r="H35" s="621"/>
      <c r="I35" s="621"/>
      <c r="J35" s="621"/>
      <c r="K35" s="621"/>
      <c r="L35" s="621"/>
      <c r="M35" s="621"/>
      <c r="N35" s="621"/>
      <c r="O35" s="621"/>
      <c r="P35" s="621"/>
      <c r="Q35" s="622"/>
      <c r="R35" s="623">
        <v>500000</v>
      </c>
      <c r="S35" s="624"/>
      <c r="T35" s="624"/>
      <c r="U35" s="624"/>
      <c r="V35" s="624"/>
      <c r="W35" s="624"/>
      <c r="X35" s="624"/>
      <c r="Y35" s="625"/>
      <c r="Z35" s="626">
        <v>4.5</v>
      </c>
      <c r="AA35" s="626"/>
      <c r="AB35" s="626"/>
      <c r="AC35" s="626"/>
      <c r="AD35" s="627" t="s">
        <v>111</v>
      </c>
      <c r="AE35" s="627"/>
      <c r="AF35" s="627"/>
      <c r="AG35" s="627"/>
      <c r="AH35" s="627"/>
      <c r="AI35" s="627"/>
      <c r="AJ35" s="627"/>
      <c r="AK35" s="627"/>
      <c r="AL35" s="628" t="s">
        <v>111</v>
      </c>
      <c r="AM35" s="629"/>
      <c r="AN35" s="629"/>
      <c r="AO35" s="630"/>
      <c r="AP35" s="186"/>
      <c r="AQ35" s="634" t="s">
        <v>307</v>
      </c>
      <c r="AR35" s="635"/>
      <c r="AS35" s="635"/>
      <c r="AT35" s="635"/>
      <c r="AU35" s="635"/>
      <c r="AV35" s="635"/>
      <c r="AW35" s="635"/>
      <c r="AX35" s="635"/>
      <c r="AY35" s="636"/>
      <c r="AZ35" s="612">
        <v>1832346</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175029</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144419</v>
      </c>
      <c r="CS35" s="655"/>
      <c r="CT35" s="655"/>
      <c r="CU35" s="655"/>
      <c r="CV35" s="655"/>
      <c r="CW35" s="655"/>
      <c r="CX35" s="655"/>
      <c r="CY35" s="656"/>
      <c r="CZ35" s="657">
        <v>1.3</v>
      </c>
      <c r="DA35" s="658"/>
      <c r="DB35" s="658"/>
      <c r="DC35" s="659"/>
      <c r="DD35" s="632">
        <v>118710</v>
      </c>
      <c r="DE35" s="655"/>
      <c r="DF35" s="655"/>
      <c r="DG35" s="655"/>
      <c r="DH35" s="655"/>
      <c r="DI35" s="655"/>
      <c r="DJ35" s="655"/>
      <c r="DK35" s="656"/>
      <c r="DL35" s="632">
        <v>118710</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15">
      <c r="B36" s="666" t="s">
        <v>310</v>
      </c>
      <c r="C36" s="667"/>
      <c r="D36" s="667"/>
      <c r="E36" s="667"/>
      <c r="F36" s="667"/>
      <c r="G36" s="667"/>
      <c r="H36" s="667"/>
      <c r="I36" s="667"/>
      <c r="J36" s="667"/>
      <c r="K36" s="667"/>
      <c r="L36" s="667"/>
      <c r="M36" s="667"/>
      <c r="N36" s="667"/>
      <c r="O36" s="667"/>
      <c r="P36" s="667"/>
      <c r="Q36" s="668"/>
      <c r="R36" s="695">
        <v>11206764</v>
      </c>
      <c r="S36" s="696"/>
      <c r="T36" s="696"/>
      <c r="U36" s="696"/>
      <c r="V36" s="696"/>
      <c r="W36" s="696"/>
      <c r="X36" s="696"/>
      <c r="Y36" s="697"/>
      <c r="Z36" s="698">
        <v>100</v>
      </c>
      <c r="AA36" s="698"/>
      <c r="AB36" s="698"/>
      <c r="AC36" s="698"/>
      <c r="AD36" s="699">
        <v>6794111</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565700</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91312</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1913378</v>
      </c>
      <c r="CS36" s="624"/>
      <c r="CT36" s="624"/>
      <c r="CU36" s="624"/>
      <c r="CV36" s="624"/>
      <c r="CW36" s="624"/>
      <c r="CX36" s="624"/>
      <c r="CY36" s="625"/>
      <c r="CZ36" s="657">
        <v>17.600000000000001</v>
      </c>
      <c r="DA36" s="658"/>
      <c r="DB36" s="658"/>
      <c r="DC36" s="659"/>
      <c r="DD36" s="632">
        <v>1186559</v>
      </c>
      <c r="DE36" s="624"/>
      <c r="DF36" s="624"/>
      <c r="DG36" s="624"/>
      <c r="DH36" s="624"/>
      <c r="DI36" s="624"/>
      <c r="DJ36" s="624"/>
      <c r="DK36" s="625"/>
      <c r="DL36" s="632">
        <v>999952</v>
      </c>
      <c r="DM36" s="624"/>
      <c r="DN36" s="624"/>
      <c r="DO36" s="624"/>
      <c r="DP36" s="624"/>
      <c r="DQ36" s="624"/>
      <c r="DR36" s="624"/>
      <c r="DS36" s="624"/>
      <c r="DT36" s="624"/>
      <c r="DU36" s="624"/>
      <c r="DV36" s="625"/>
      <c r="DW36" s="628">
        <v>13.7</v>
      </c>
      <c r="DX36" s="653"/>
      <c r="DY36" s="653"/>
      <c r="DZ36" s="653"/>
      <c r="EA36" s="653"/>
      <c r="EB36" s="653"/>
      <c r="EC36" s="654"/>
    </row>
    <row r="37" spans="2:133" ht="11.25" customHeight="1" x14ac:dyDescent="0.15">
      <c r="AQ37" s="702" t="s">
        <v>314</v>
      </c>
      <c r="AR37" s="703"/>
      <c r="AS37" s="703"/>
      <c r="AT37" s="703"/>
      <c r="AU37" s="703"/>
      <c r="AV37" s="703"/>
      <c r="AW37" s="703"/>
      <c r="AX37" s="703"/>
      <c r="AY37" s="704"/>
      <c r="AZ37" s="623">
        <v>27500</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4828</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313689</v>
      </c>
      <c r="CS37" s="655"/>
      <c r="CT37" s="655"/>
      <c r="CU37" s="655"/>
      <c r="CV37" s="655"/>
      <c r="CW37" s="655"/>
      <c r="CX37" s="655"/>
      <c r="CY37" s="656"/>
      <c r="CZ37" s="657">
        <v>2.9</v>
      </c>
      <c r="DA37" s="658"/>
      <c r="DB37" s="658"/>
      <c r="DC37" s="659"/>
      <c r="DD37" s="632">
        <v>313689</v>
      </c>
      <c r="DE37" s="655"/>
      <c r="DF37" s="655"/>
      <c r="DG37" s="655"/>
      <c r="DH37" s="655"/>
      <c r="DI37" s="655"/>
      <c r="DJ37" s="655"/>
      <c r="DK37" s="656"/>
      <c r="DL37" s="632">
        <v>275601</v>
      </c>
      <c r="DM37" s="655"/>
      <c r="DN37" s="655"/>
      <c r="DO37" s="655"/>
      <c r="DP37" s="655"/>
      <c r="DQ37" s="655"/>
      <c r="DR37" s="655"/>
      <c r="DS37" s="655"/>
      <c r="DT37" s="655"/>
      <c r="DU37" s="655"/>
      <c r="DV37" s="656"/>
      <c r="DW37" s="628">
        <v>3.8</v>
      </c>
      <c r="DX37" s="653"/>
      <c r="DY37" s="653"/>
      <c r="DZ37" s="653"/>
      <c r="EA37" s="653"/>
      <c r="EB37" s="653"/>
      <c r="EC37" s="654"/>
    </row>
    <row r="38" spans="2:133" ht="11.25" customHeight="1" x14ac:dyDescent="0.15">
      <c r="AQ38" s="702" t="s">
        <v>317</v>
      </c>
      <c r="AR38" s="703"/>
      <c r="AS38" s="703"/>
      <c r="AT38" s="703"/>
      <c r="AU38" s="703"/>
      <c r="AV38" s="703"/>
      <c r="AW38" s="703"/>
      <c r="AX38" s="703"/>
      <c r="AY38" s="704"/>
      <c r="AZ38" s="623">
        <v>3500</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8789</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1801346</v>
      </c>
      <c r="CS38" s="624"/>
      <c r="CT38" s="624"/>
      <c r="CU38" s="624"/>
      <c r="CV38" s="624"/>
      <c r="CW38" s="624"/>
      <c r="CX38" s="624"/>
      <c r="CY38" s="625"/>
      <c r="CZ38" s="657">
        <v>16.5</v>
      </c>
      <c r="DA38" s="658"/>
      <c r="DB38" s="658"/>
      <c r="DC38" s="659"/>
      <c r="DD38" s="632">
        <v>1572916</v>
      </c>
      <c r="DE38" s="624"/>
      <c r="DF38" s="624"/>
      <c r="DG38" s="624"/>
      <c r="DH38" s="624"/>
      <c r="DI38" s="624"/>
      <c r="DJ38" s="624"/>
      <c r="DK38" s="625"/>
      <c r="DL38" s="632">
        <v>1234900</v>
      </c>
      <c r="DM38" s="624"/>
      <c r="DN38" s="624"/>
      <c r="DO38" s="624"/>
      <c r="DP38" s="624"/>
      <c r="DQ38" s="624"/>
      <c r="DR38" s="624"/>
      <c r="DS38" s="624"/>
      <c r="DT38" s="624"/>
      <c r="DU38" s="624"/>
      <c r="DV38" s="625"/>
      <c r="DW38" s="628">
        <v>16.899999999999999</v>
      </c>
      <c r="DX38" s="653"/>
      <c r="DY38" s="653"/>
      <c r="DZ38" s="653"/>
      <c r="EA38" s="653"/>
      <c r="EB38" s="653"/>
      <c r="EC38" s="654"/>
    </row>
    <row r="39" spans="2:133" ht="11.25" customHeight="1" x14ac:dyDescent="0.15">
      <c r="AQ39" s="702" t="s">
        <v>320</v>
      </c>
      <c r="AR39" s="703"/>
      <c r="AS39" s="703"/>
      <c r="AT39" s="703"/>
      <c r="AU39" s="703"/>
      <c r="AV39" s="703"/>
      <c r="AW39" s="703"/>
      <c r="AX39" s="703"/>
      <c r="AY39" s="704"/>
      <c r="AZ39" s="623" t="s">
        <v>321</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90</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18884</v>
      </c>
      <c r="CS39" s="655"/>
      <c r="CT39" s="655"/>
      <c r="CU39" s="655"/>
      <c r="CV39" s="655"/>
      <c r="CW39" s="655"/>
      <c r="CX39" s="655"/>
      <c r="CY39" s="656"/>
      <c r="CZ39" s="657">
        <v>0.2</v>
      </c>
      <c r="DA39" s="658"/>
      <c r="DB39" s="658"/>
      <c r="DC39" s="659"/>
      <c r="DD39" s="632">
        <v>10100</v>
      </c>
      <c r="DE39" s="655"/>
      <c r="DF39" s="655"/>
      <c r="DG39" s="655"/>
      <c r="DH39" s="655"/>
      <c r="DI39" s="655"/>
      <c r="DJ39" s="655"/>
      <c r="DK39" s="656"/>
      <c r="DL39" s="632" t="s">
        <v>321</v>
      </c>
      <c r="DM39" s="655"/>
      <c r="DN39" s="655"/>
      <c r="DO39" s="655"/>
      <c r="DP39" s="655"/>
      <c r="DQ39" s="655"/>
      <c r="DR39" s="655"/>
      <c r="DS39" s="655"/>
      <c r="DT39" s="655"/>
      <c r="DU39" s="655"/>
      <c r="DV39" s="656"/>
      <c r="DW39" s="628" t="s">
        <v>321</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314577</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125</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t="s">
        <v>321</v>
      </c>
      <c r="CS40" s="624"/>
      <c r="CT40" s="624"/>
      <c r="CU40" s="624"/>
      <c r="CV40" s="624"/>
      <c r="CW40" s="624"/>
      <c r="CX40" s="624"/>
      <c r="CY40" s="625"/>
      <c r="CZ40" s="657" t="s">
        <v>321</v>
      </c>
      <c r="DA40" s="658"/>
      <c r="DB40" s="658"/>
      <c r="DC40" s="659"/>
      <c r="DD40" s="632" t="s">
        <v>321</v>
      </c>
      <c r="DE40" s="624"/>
      <c r="DF40" s="624"/>
      <c r="DG40" s="624"/>
      <c r="DH40" s="624"/>
      <c r="DI40" s="624"/>
      <c r="DJ40" s="624"/>
      <c r="DK40" s="625"/>
      <c r="DL40" s="632" t="s">
        <v>321</v>
      </c>
      <c r="DM40" s="624"/>
      <c r="DN40" s="624"/>
      <c r="DO40" s="624"/>
      <c r="DP40" s="624"/>
      <c r="DQ40" s="624"/>
      <c r="DR40" s="624"/>
      <c r="DS40" s="624"/>
      <c r="DT40" s="624"/>
      <c r="DU40" s="624"/>
      <c r="DV40" s="625"/>
      <c r="DW40" s="628" t="s">
        <v>321</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921069</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318</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1226043</v>
      </c>
      <c r="CS42" s="624"/>
      <c r="CT42" s="624"/>
      <c r="CU42" s="624"/>
      <c r="CV42" s="624"/>
      <c r="CW42" s="624"/>
      <c r="CX42" s="624"/>
      <c r="CY42" s="625"/>
      <c r="CZ42" s="657">
        <v>11.3</v>
      </c>
      <c r="DA42" s="706"/>
      <c r="DB42" s="706"/>
      <c r="DC42" s="707"/>
      <c r="DD42" s="632">
        <v>474470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39687</v>
      </c>
      <c r="CS43" s="655"/>
      <c r="CT43" s="655"/>
      <c r="CU43" s="655"/>
      <c r="CV43" s="655"/>
      <c r="CW43" s="655"/>
      <c r="CX43" s="655"/>
      <c r="CY43" s="656"/>
      <c r="CZ43" s="657">
        <v>0.4</v>
      </c>
      <c r="DA43" s="658"/>
      <c r="DB43" s="658"/>
      <c r="DC43" s="659"/>
      <c r="DD43" s="632">
        <v>39687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336</v>
      </c>
      <c r="CD44" s="729" t="s">
        <v>287</v>
      </c>
      <c r="CE44" s="730"/>
      <c r="CF44" s="620" t="s">
        <v>337</v>
      </c>
      <c r="CG44" s="621"/>
      <c r="CH44" s="621"/>
      <c r="CI44" s="621"/>
      <c r="CJ44" s="621"/>
      <c r="CK44" s="621"/>
      <c r="CL44" s="621"/>
      <c r="CM44" s="621"/>
      <c r="CN44" s="621"/>
      <c r="CO44" s="621"/>
      <c r="CP44" s="621"/>
      <c r="CQ44" s="622"/>
      <c r="CR44" s="623">
        <v>1226043</v>
      </c>
      <c r="CS44" s="624"/>
      <c r="CT44" s="624"/>
      <c r="CU44" s="624"/>
      <c r="CV44" s="624"/>
      <c r="CW44" s="624"/>
      <c r="CX44" s="624"/>
      <c r="CY44" s="625"/>
      <c r="CZ44" s="657">
        <v>11.3</v>
      </c>
      <c r="DA44" s="706"/>
      <c r="DB44" s="706"/>
      <c r="DC44" s="707"/>
      <c r="DD44" s="632">
        <v>474470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338</v>
      </c>
      <c r="CG45" s="621"/>
      <c r="CH45" s="621"/>
      <c r="CI45" s="621"/>
      <c r="CJ45" s="621"/>
      <c r="CK45" s="621"/>
      <c r="CL45" s="621"/>
      <c r="CM45" s="621"/>
      <c r="CN45" s="621"/>
      <c r="CO45" s="621"/>
      <c r="CP45" s="621"/>
      <c r="CQ45" s="622"/>
      <c r="CR45" s="623">
        <v>419295</v>
      </c>
      <c r="CS45" s="655"/>
      <c r="CT45" s="655"/>
      <c r="CU45" s="655"/>
      <c r="CV45" s="655"/>
      <c r="CW45" s="655"/>
      <c r="CX45" s="655"/>
      <c r="CY45" s="656"/>
      <c r="CZ45" s="657">
        <v>3.8</v>
      </c>
      <c r="DA45" s="658"/>
      <c r="DB45" s="658"/>
      <c r="DC45" s="659"/>
      <c r="DD45" s="632">
        <v>31626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339</v>
      </c>
      <c r="CG46" s="621"/>
      <c r="CH46" s="621"/>
      <c r="CI46" s="621"/>
      <c r="CJ46" s="621"/>
      <c r="CK46" s="621"/>
      <c r="CL46" s="621"/>
      <c r="CM46" s="621"/>
      <c r="CN46" s="621"/>
      <c r="CO46" s="621"/>
      <c r="CP46" s="621"/>
      <c r="CQ46" s="622"/>
      <c r="CR46" s="623">
        <v>777649</v>
      </c>
      <c r="CS46" s="624"/>
      <c r="CT46" s="624"/>
      <c r="CU46" s="624"/>
      <c r="CV46" s="624"/>
      <c r="CW46" s="624"/>
      <c r="CX46" s="624"/>
      <c r="CY46" s="625"/>
      <c r="CZ46" s="657">
        <v>7.1</v>
      </c>
      <c r="DA46" s="706"/>
      <c r="DB46" s="706"/>
      <c r="DC46" s="707"/>
      <c r="DD46" s="632">
        <v>424245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340</v>
      </c>
      <c r="CG47" s="621"/>
      <c r="CH47" s="621"/>
      <c r="CI47" s="621"/>
      <c r="CJ47" s="621"/>
      <c r="CK47" s="621"/>
      <c r="CL47" s="621"/>
      <c r="CM47" s="621"/>
      <c r="CN47" s="621"/>
      <c r="CO47" s="621"/>
      <c r="CP47" s="621"/>
      <c r="CQ47" s="622"/>
      <c r="CR47" s="623" t="s">
        <v>111</v>
      </c>
      <c r="CS47" s="655"/>
      <c r="CT47" s="655"/>
      <c r="CU47" s="655"/>
      <c r="CV47" s="655"/>
      <c r="CW47" s="655"/>
      <c r="CX47" s="655"/>
      <c r="CY47" s="656"/>
      <c r="CZ47" s="657" t="s">
        <v>111</v>
      </c>
      <c r="DA47" s="658"/>
      <c r="DB47" s="658"/>
      <c r="DC47" s="659"/>
      <c r="DD47" s="632" t="s">
        <v>111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341</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342</v>
      </c>
      <c r="CE49" s="667"/>
      <c r="CF49" s="667"/>
      <c r="CG49" s="667"/>
      <c r="CH49" s="667"/>
      <c r="CI49" s="667"/>
      <c r="CJ49" s="667"/>
      <c r="CK49" s="667"/>
      <c r="CL49" s="667"/>
      <c r="CM49" s="667"/>
      <c r="CN49" s="667"/>
      <c r="CO49" s="667"/>
      <c r="CP49" s="667"/>
      <c r="CQ49" s="668"/>
      <c r="CR49" s="695">
        <v>10893248</v>
      </c>
      <c r="CS49" s="691"/>
      <c r="CT49" s="691"/>
      <c r="CU49" s="691"/>
      <c r="CV49" s="691"/>
      <c r="CW49" s="691"/>
      <c r="CX49" s="691"/>
      <c r="CY49" s="718"/>
      <c r="CZ49" s="719">
        <v>100</v>
      </c>
      <c r="DA49" s="720"/>
      <c r="DB49" s="720"/>
      <c r="DC49" s="721"/>
      <c r="DD49" s="722">
        <v>7693187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365</v>
      </c>
      <c r="C7" s="750"/>
      <c r="D7" s="750"/>
      <c r="E7" s="750"/>
      <c r="F7" s="750"/>
      <c r="G7" s="750"/>
      <c r="H7" s="750"/>
      <c r="I7" s="750"/>
      <c r="J7" s="750"/>
      <c r="K7" s="750"/>
      <c r="L7" s="750"/>
      <c r="M7" s="750"/>
      <c r="N7" s="750"/>
      <c r="O7" s="750"/>
      <c r="P7" s="751"/>
      <c r="Q7" s="752">
        <v>11207</v>
      </c>
      <c r="R7" s="753"/>
      <c r="S7" s="753"/>
      <c r="T7" s="753"/>
      <c r="U7" s="753"/>
      <c r="V7" s="753">
        <v>10893</v>
      </c>
      <c r="W7" s="753"/>
      <c r="X7" s="753"/>
      <c r="Y7" s="753"/>
      <c r="Z7" s="753"/>
      <c r="AA7" s="753">
        <v>314</v>
      </c>
      <c r="AB7" s="753"/>
      <c r="AC7" s="753"/>
      <c r="AD7" s="753"/>
      <c r="AE7" s="754"/>
      <c r="AF7" s="755">
        <v>305</v>
      </c>
      <c r="AG7" s="756"/>
      <c r="AH7" s="756"/>
      <c r="AI7" s="756"/>
      <c r="AJ7" s="757"/>
      <c r="AK7" s="792">
        <v>18</v>
      </c>
      <c r="AL7" s="793"/>
      <c r="AM7" s="793"/>
      <c r="AN7" s="793"/>
      <c r="AO7" s="793"/>
      <c r="AP7" s="793">
        <v>9839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0</v>
      </c>
      <c r="CI7" s="790"/>
      <c r="CJ7" s="790"/>
      <c r="CK7" s="790"/>
      <c r="CL7" s="791"/>
      <c r="CM7" s="789">
        <v>117</v>
      </c>
      <c r="CN7" s="790"/>
      <c r="CO7" s="790"/>
      <c r="CP7" s="790"/>
      <c r="CQ7" s="791"/>
      <c r="CR7" s="789">
        <v>6</v>
      </c>
      <c r="CS7" s="790"/>
      <c r="CT7" s="790"/>
      <c r="CU7" s="790"/>
      <c r="CV7" s="791"/>
      <c r="CW7" s="789" t="s">
        <v>533</v>
      </c>
      <c r="CX7" s="790"/>
      <c r="CY7" s="790"/>
      <c r="CZ7" s="790"/>
      <c r="DA7" s="791"/>
      <c r="DB7" s="789" t="s">
        <v>533</v>
      </c>
      <c r="DC7" s="790"/>
      <c r="DD7" s="790"/>
      <c r="DE7" s="790"/>
      <c r="DF7" s="791"/>
      <c r="DG7" s="789" t="s">
        <v>533</v>
      </c>
      <c r="DH7" s="790"/>
      <c r="DI7" s="790"/>
      <c r="DJ7" s="790"/>
      <c r="DK7" s="791"/>
      <c r="DL7" s="789" t="s">
        <v>533</v>
      </c>
      <c r="DM7" s="790"/>
      <c r="DN7" s="790"/>
      <c r="DO7" s="790"/>
      <c r="DP7" s="791"/>
      <c r="DQ7" s="789" t="s">
        <v>533</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367</v>
      </c>
      <c r="B23" s="808" t="s">
        <v>368</v>
      </c>
      <c r="C23" s="809"/>
      <c r="D23" s="809"/>
      <c r="E23" s="809"/>
      <c r="F23" s="809"/>
      <c r="G23" s="809"/>
      <c r="H23" s="809"/>
      <c r="I23" s="809"/>
      <c r="J23" s="809"/>
      <c r="K23" s="809"/>
      <c r="L23" s="809"/>
      <c r="M23" s="809"/>
      <c r="N23" s="809"/>
      <c r="O23" s="809"/>
      <c r="P23" s="810"/>
      <c r="Q23" s="811">
        <v>11207</v>
      </c>
      <c r="R23" s="812"/>
      <c r="S23" s="812"/>
      <c r="T23" s="812"/>
      <c r="U23" s="812"/>
      <c r="V23" s="812">
        <v>10893</v>
      </c>
      <c r="W23" s="812"/>
      <c r="X23" s="812"/>
      <c r="Y23" s="812"/>
      <c r="Z23" s="812"/>
      <c r="AA23" s="812">
        <v>314</v>
      </c>
      <c r="AB23" s="812"/>
      <c r="AC23" s="812"/>
      <c r="AD23" s="812"/>
      <c r="AE23" s="813"/>
      <c r="AF23" s="814">
        <v>305</v>
      </c>
      <c r="AG23" s="812"/>
      <c r="AH23" s="812"/>
      <c r="AI23" s="812"/>
      <c r="AJ23" s="815"/>
      <c r="AK23" s="816"/>
      <c r="AL23" s="817"/>
      <c r="AM23" s="817"/>
      <c r="AN23" s="817"/>
      <c r="AO23" s="817"/>
      <c r="AP23" s="812">
        <v>9839</v>
      </c>
      <c r="AQ23" s="812"/>
      <c r="AR23" s="812"/>
      <c r="AS23" s="812"/>
      <c r="AT23" s="812"/>
      <c r="AU23" s="818"/>
      <c r="AV23" s="818"/>
      <c r="AW23" s="818"/>
      <c r="AX23" s="818"/>
      <c r="AY23" s="819"/>
      <c r="AZ23" s="827" t="s">
        <v>111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348</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0">
        <v>4946</v>
      </c>
      <c r="R28" s="841"/>
      <c r="S28" s="841"/>
      <c r="T28" s="841"/>
      <c r="U28" s="841"/>
      <c r="V28" s="841">
        <v>4771</v>
      </c>
      <c r="W28" s="841"/>
      <c r="X28" s="841"/>
      <c r="Y28" s="841"/>
      <c r="Z28" s="841"/>
      <c r="AA28" s="841">
        <v>175</v>
      </c>
      <c r="AB28" s="841"/>
      <c r="AC28" s="841"/>
      <c r="AD28" s="841"/>
      <c r="AE28" s="842"/>
      <c r="AF28" s="843">
        <v>175</v>
      </c>
      <c r="AG28" s="841"/>
      <c r="AH28" s="841"/>
      <c r="AI28" s="841"/>
      <c r="AJ28" s="844"/>
      <c r="AK28" s="845">
        <v>315</v>
      </c>
      <c r="AL28" s="836"/>
      <c r="AM28" s="836"/>
      <c r="AN28" s="836"/>
      <c r="AO28" s="836"/>
      <c r="AP28" s="836" t="s">
        <v>533</v>
      </c>
      <c r="AQ28" s="836"/>
      <c r="AR28" s="836"/>
      <c r="AS28" s="836"/>
      <c r="AT28" s="836"/>
      <c r="AU28" s="836" t="s">
        <v>533</v>
      </c>
      <c r="AV28" s="836"/>
      <c r="AW28" s="836"/>
      <c r="AX28" s="836"/>
      <c r="AY28" s="836"/>
      <c r="AZ28" s="837" t="s">
        <v>533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776">
        <v>2809</v>
      </c>
      <c r="R29" s="777"/>
      <c r="S29" s="777"/>
      <c r="T29" s="777"/>
      <c r="U29" s="777"/>
      <c r="V29" s="777">
        <v>2760</v>
      </c>
      <c r="W29" s="777"/>
      <c r="X29" s="777"/>
      <c r="Y29" s="777"/>
      <c r="Z29" s="777"/>
      <c r="AA29" s="777">
        <v>49</v>
      </c>
      <c r="AB29" s="777"/>
      <c r="AC29" s="777"/>
      <c r="AD29" s="777"/>
      <c r="AE29" s="778"/>
      <c r="AF29" s="779">
        <v>49</v>
      </c>
      <c r="AG29" s="780"/>
      <c r="AH29" s="780"/>
      <c r="AI29" s="780"/>
      <c r="AJ29" s="781"/>
      <c r="AK29" s="848">
        <v>426</v>
      </c>
      <c r="AL29" s="849"/>
      <c r="AM29" s="849"/>
      <c r="AN29" s="849"/>
      <c r="AO29" s="849"/>
      <c r="AP29" s="849" t="s">
        <v>533</v>
      </c>
      <c r="AQ29" s="849"/>
      <c r="AR29" s="849"/>
      <c r="AS29" s="849"/>
      <c r="AT29" s="849"/>
      <c r="AU29" s="849" t="s">
        <v>533</v>
      </c>
      <c r="AV29" s="849"/>
      <c r="AW29" s="849"/>
      <c r="AX29" s="849"/>
      <c r="AY29" s="849"/>
      <c r="AZ29" s="850" t="s">
        <v>533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776">
        <v>368</v>
      </c>
      <c r="R30" s="777"/>
      <c r="S30" s="777"/>
      <c r="T30" s="777"/>
      <c r="U30" s="777"/>
      <c r="V30" s="777">
        <v>355</v>
      </c>
      <c r="W30" s="777"/>
      <c r="X30" s="777"/>
      <c r="Y30" s="777"/>
      <c r="Z30" s="777"/>
      <c r="AA30" s="777">
        <v>13</v>
      </c>
      <c r="AB30" s="777"/>
      <c r="AC30" s="777"/>
      <c r="AD30" s="777"/>
      <c r="AE30" s="778"/>
      <c r="AF30" s="779">
        <v>13</v>
      </c>
      <c r="AG30" s="780"/>
      <c r="AH30" s="780"/>
      <c r="AI30" s="780"/>
      <c r="AJ30" s="781"/>
      <c r="AK30" s="848">
        <v>121</v>
      </c>
      <c r="AL30" s="849"/>
      <c r="AM30" s="849"/>
      <c r="AN30" s="849"/>
      <c r="AO30" s="849"/>
      <c r="AP30" s="849" t="s">
        <v>533</v>
      </c>
      <c r="AQ30" s="849"/>
      <c r="AR30" s="849"/>
      <c r="AS30" s="849"/>
      <c r="AT30" s="849"/>
      <c r="AU30" s="849" t="s">
        <v>533</v>
      </c>
      <c r="AV30" s="849"/>
      <c r="AW30" s="849"/>
      <c r="AX30" s="849"/>
      <c r="AY30" s="849"/>
      <c r="AZ30" s="850" t="s">
        <v>533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430</v>
      </c>
      <c r="R31" s="777"/>
      <c r="S31" s="777"/>
      <c r="T31" s="777"/>
      <c r="U31" s="777"/>
      <c r="V31" s="777">
        <v>426</v>
      </c>
      <c r="W31" s="777"/>
      <c r="X31" s="777"/>
      <c r="Y31" s="777"/>
      <c r="Z31" s="777"/>
      <c r="AA31" s="777">
        <v>4</v>
      </c>
      <c r="AB31" s="777"/>
      <c r="AC31" s="777"/>
      <c r="AD31" s="777"/>
      <c r="AE31" s="778"/>
      <c r="AF31" s="779">
        <v>668</v>
      </c>
      <c r="AG31" s="780"/>
      <c r="AH31" s="780"/>
      <c r="AI31" s="780"/>
      <c r="AJ31" s="781"/>
      <c r="AK31" s="848">
        <v>55</v>
      </c>
      <c r="AL31" s="849"/>
      <c r="AM31" s="849"/>
      <c r="AN31" s="849"/>
      <c r="AO31" s="849"/>
      <c r="AP31" s="849">
        <v>2349</v>
      </c>
      <c r="AQ31" s="849"/>
      <c r="AR31" s="849"/>
      <c r="AS31" s="849"/>
      <c r="AT31" s="849"/>
      <c r="AU31" s="849">
        <v>427</v>
      </c>
      <c r="AV31" s="849"/>
      <c r="AW31" s="849"/>
      <c r="AX31" s="849"/>
      <c r="AY31" s="849"/>
      <c r="AZ31" s="850" t="s">
        <v>533</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1384</v>
      </c>
      <c r="R32" s="777"/>
      <c r="S32" s="777"/>
      <c r="T32" s="777"/>
      <c r="U32" s="777"/>
      <c r="V32" s="777">
        <v>1362</v>
      </c>
      <c r="W32" s="777"/>
      <c r="X32" s="777"/>
      <c r="Y32" s="777"/>
      <c r="Z32" s="777"/>
      <c r="AA32" s="777">
        <v>22</v>
      </c>
      <c r="AB32" s="777"/>
      <c r="AC32" s="777"/>
      <c r="AD32" s="777"/>
      <c r="AE32" s="778"/>
      <c r="AF32" s="779">
        <v>22</v>
      </c>
      <c r="AG32" s="780"/>
      <c r="AH32" s="780"/>
      <c r="AI32" s="780"/>
      <c r="AJ32" s="781"/>
      <c r="AK32" s="848">
        <v>508</v>
      </c>
      <c r="AL32" s="849"/>
      <c r="AM32" s="849"/>
      <c r="AN32" s="849"/>
      <c r="AO32" s="849"/>
      <c r="AP32" s="849">
        <v>7560</v>
      </c>
      <c r="AQ32" s="849"/>
      <c r="AR32" s="849"/>
      <c r="AS32" s="849"/>
      <c r="AT32" s="849"/>
      <c r="AU32" s="849">
        <v>4823</v>
      </c>
      <c r="AV32" s="849"/>
      <c r="AW32" s="849"/>
      <c r="AX32" s="849"/>
      <c r="AY32" s="849"/>
      <c r="AZ32" s="850" t="s">
        <v>533</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386</v>
      </c>
      <c r="C33" s="774"/>
      <c r="D33" s="774"/>
      <c r="E33" s="774"/>
      <c r="F33" s="774"/>
      <c r="G33" s="774"/>
      <c r="H33" s="774"/>
      <c r="I33" s="774"/>
      <c r="J33" s="774"/>
      <c r="K33" s="774"/>
      <c r="L33" s="774"/>
      <c r="M33" s="774"/>
      <c r="N33" s="774"/>
      <c r="O33" s="774"/>
      <c r="P33" s="775"/>
      <c r="Q33" s="776">
        <v>87</v>
      </c>
      <c r="R33" s="777"/>
      <c r="S33" s="777"/>
      <c r="T33" s="777"/>
      <c r="U33" s="777"/>
      <c r="V33" s="777">
        <v>83</v>
      </c>
      <c r="W33" s="777"/>
      <c r="X33" s="777"/>
      <c r="Y33" s="777"/>
      <c r="Z33" s="777"/>
      <c r="AA33" s="777">
        <v>4</v>
      </c>
      <c r="AB33" s="777"/>
      <c r="AC33" s="777"/>
      <c r="AD33" s="777"/>
      <c r="AE33" s="778"/>
      <c r="AF33" s="779">
        <v>4</v>
      </c>
      <c r="AG33" s="780"/>
      <c r="AH33" s="780"/>
      <c r="AI33" s="780"/>
      <c r="AJ33" s="781"/>
      <c r="AK33" s="848">
        <v>58</v>
      </c>
      <c r="AL33" s="849"/>
      <c r="AM33" s="849"/>
      <c r="AN33" s="849"/>
      <c r="AO33" s="849"/>
      <c r="AP33" s="849">
        <v>650</v>
      </c>
      <c r="AQ33" s="849"/>
      <c r="AR33" s="849"/>
      <c r="AS33" s="849"/>
      <c r="AT33" s="849"/>
      <c r="AU33" s="849">
        <v>538</v>
      </c>
      <c r="AV33" s="849"/>
      <c r="AW33" s="849"/>
      <c r="AX33" s="849"/>
      <c r="AY33" s="849"/>
      <c r="AZ33" s="850" t="s">
        <v>533</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367</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931</v>
      </c>
      <c r="AG63" s="860"/>
      <c r="AH63" s="860"/>
      <c r="AI63" s="860"/>
      <c r="AJ63" s="861"/>
      <c r="AK63" s="862"/>
      <c r="AL63" s="857"/>
      <c r="AM63" s="857"/>
      <c r="AN63" s="857"/>
      <c r="AO63" s="857"/>
      <c r="AP63" s="860">
        <v>10559</v>
      </c>
      <c r="AQ63" s="860"/>
      <c r="AR63" s="860"/>
      <c r="AS63" s="860"/>
      <c r="AT63" s="860"/>
      <c r="AU63" s="860">
        <v>5788</v>
      </c>
      <c r="AV63" s="860"/>
      <c r="AW63" s="860"/>
      <c r="AX63" s="860"/>
      <c r="AY63" s="860"/>
      <c r="AZ63" s="864"/>
      <c r="BA63" s="864"/>
      <c r="BB63" s="864"/>
      <c r="BC63" s="864"/>
      <c r="BD63" s="864"/>
      <c r="BE63" s="865"/>
      <c r="BF63" s="865"/>
      <c r="BG63" s="865"/>
      <c r="BH63" s="865"/>
      <c r="BI63" s="866"/>
      <c r="BJ63" s="867" t="s">
        <v>111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391</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534</v>
      </c>
      <c r="C68" s="888"/>
      <c r="D68" s="888"/>
      <c r="E68" s="888"/>
      <c r="F68" s="888"/>
      <c r="G68" s="888"/>
      <c r="H68" s="888"/>
      <c r="I68" s="888"/>
      <c r="J68" s="888"/>
      <c r="K68" s="888"/>
      <c r="L68" s="888"/>
      <c r="M68" s="888"/>
      <c r="N68" s="888"/>
      <c r="O68" s="888"/>
      <c r="P68" s="889"/>
      <c r="Q68" s="890">
        <v>12246</v>
      </c>
      <c r="R68" s="884"/>
      <c r="S68" s="884"/>
      <c r="T68" s="884"/>
      <c r="U68" s="884"/>
      <c r="V68" s="884">
        <v>10125</v>
      </c>
      <c r="W68" s="884"/>
      <c r="X68" s="884"/>
      <c r="Y68" s="884"/>
      <c r="Z68" s="884"/>
      <c r="AA68" s="884">
        <v>2088</v>
      </c>
      <c r="AB68" s="884"/>
      <c r="AC68" s="884"/>
      <c r="AD68" s="884"/>
      <c r="AE68" s="884"/>
      <c r="AF68" s="884">
        <v>2088</v>
      </c>
      <c r="AG68" s="884"/>
      <c r="AH68" s="884"/>
      <c r="AI68" s="884"/>
      <c r="AJ68" s="884"/>
      <c r="AK68" s="884">
        <v>950</v>
      </c>
      <c r="AL68" s="884"/>
      <c r="AM68" s="884"/>
      <c r="AN68" s="884"/>
      <c r="AO68" s="884"/>
      <c r="AP68" s="884" t="s">
        <v>533</v>
      </c>
      <c r="AQ68" s="884"/>
      <c r="AR68" s="884"/>
      <c r="AS68" s="884"/>
      <c r="AT68" s="884"/>
      <c r="AU68" s="884" t="s">
        <v>533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535</v>
      </c>
      <c r="C69" s="892"/>
      <c r="D69" s="892"/>
      <c r="E69" s="892"/>
      <c r="F69" s="892"/>
      <c r="G69" s="892"/>
      <c r="H69" s="892"/>
      <c r="I69" s="892"/>
      <c r="J69" s="892"/>
      <c r="K69" s="892"/>
      <c r="L69" s="892"/>
      <c r="M69" s="892"/>
      <c r="N69" s="892"/>
      <c r="O69" s="892"/>
      <c r="P69" s="893"/>
      <c r="Q69" s="894">
        <v>284</v>
      </c>
      <c r="R69" s="849"/>
      <c r="S69" s="849"/>
      <c r="T69" s="849"/>
      <c r="U69" s="849"/>
      <c r="V69" s="849">
        <v>249</v>
      </c>
      <c r="W69" s="849"/>
      <c r="X69" s="849"/>
      <c r="Y69" s="849"/>
      <c r="Z69" s="849"/>
      <c r="AA69" s="849">
        <v>34</v>
      </c>
      <c r="AB69" s="849"/>
      <c r="AC69" s="849"/>
      <c r="AD69" s="849"/>
      <c r="AE69" s="849"/>
      <c r="AF69" s="849">
        <v>34</v>
      </c>
      <c r="AG69" s="849"/>
      <c r="AH69" s="849"/>
      <c r="AI69" s="849"/>
      <c r="AJ69" s="849"/>
      <c r="AK69" s="849" t="s">
        <v>533</v>
      </c>
      <c r="AL69" s="849"/>
      <c r="AM69" s="849"/>
      <c r="AN69" s="849"/>
      <c r="AO69" s="849"/>
      <c r="AP69" s="849" t="s">
        <v>533</v>
      </c>
      <c r="AQ69" s="849"/>
      <c r="AR69" s="849"/>
      <c r="AS69" s="849"/>
      <c r="AT69" s="849"/>
      <c r="AU69" s="849" t="s">
        <v>533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536</v>
      </c>
      <c r="C70" s="892"/>
      <c r="D70" s="892"/>
      <c r="E70" s="892"/>
      <c r="F70" s="892"/>
      <c r="G70" s="892"/>
      <c r="H70" s="892"/>
      <c r="I70" s="892"/>
      <c r="J70" s="892"/>
      <c r="K70" s="892"/>
      <c r="L70" s="892"/>
      <c r="M70" s="892"/>
      <c r="N70" s="892"/>
      <c r="O70" s="892"/>
      <c r="P70" s="893"/>
      <c r="Q70" s="894">
        <v>286558</v>
      </c>
      <c r="R70" s="849"/>
      <c r="S70" s="849"/>
      <c r="T70" s="849"/>
      <c r="U70" s="849"/>
      <c r="V70" s="849">
        <v>273159</v>
      </c>
      <c r="W70" s="849"/>
      <c r="X70" s="849"/>
      <c r="Y70" s="849"/>
      <c r="Z70" s="849"/>
      <c r="AA70" s="849">
        <v>13399</v>
      </c>
      <c r="AB70" s="849"/>
      <c r="AC70" s="849"/>
      <c r="AD70" s="849"/>
      <c r="AE70" s="849"/>
      <c r="AF70" s="849">
        <v>13399</v>
      </c>
      <c r="AG70" s="849"/>
      <c r="AH70" s="849"/>
      <c r="AI70" s="849"/>
      <c r="AJ70" s="849"/>
      <c r="AK70" s="849">
        <v>294</v>
      </c>
      <c r="AL70" s="849"/>
      <c r="AM70" s="849"/>
      <c r="AN70" s="849"/>
      <c r="AO70" s="849"/>
      <c r="AP70" s="849" t="s">
        <v>533</v>
      </c>
      <c r="AQ70" s="849"/>
      <c r="AR70" s="849"/>
      <c r="AS70" s="849"/>
      <c r="AT70" s="849"/>
      <c r="AU70" s="849" t="s">
        <v>533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537</v>
      </c>
      <c r="C71" s="892"/>
      <c r="D71" s="892"/>
      <c r="E71" s="892"/>
      <c r="F71" s="892"/>
      <c r="G71" s="892"/>
      <c r="H71" s="892"/>
      <c r="I71" s="892"/>
      <c r="J71" s="892"/>
      <c r="K71" s="892"/>
      <c r="L71" s="892"/>
      <c r="M71" s="892"/>
      <c r="N71" s="892"/>
      <c r="O71" s="892"/>
      <c r="P71" s="893"/>
      <c r="Q71" s="894">
        <v>189</v>
      </c>
      <c r="R71" s="849"/>
      <c r="S71" s="849"/>
      <c r="T71" s="849"/>
      <c r="U71" s="849"/>
      <c r="V71" s="849">
        <v>170</v>
      </c>
      <c r="W71" s="849"/>
      <c r="X71" s="849"/>
      <c r="Y71" s="849"/>
      <c r="Z71" s="849"/>
      <c r="AA71" s="849">
        <v>19</v>
      </c>
      <c r="AB71" s="849"/>
      <c r="AC71" s="849"/>
      <c r="AD71" s="849"/>
      <c r="AE71" s="849"/>
      <c r="AF71" s="849">
        <v>19</v>
      </c>
      <c r="AG71" s="849"/>
      <c r="AH71" s="849"/>
      <c r="AI71" s="849"/>
      <c r="AJ71" s="849"/>
      <c r="AK71" s="849">
        <v>11</v>
      </c>
      <c r="AL71" s="849"/>
      <c r="AM71" s="849"/>
      <c r="AN71" s="849"/>
      <c r="AO71" s="849"/>
      <c r="AP71" s="849" t="s">
        <v>533</v>
      </c>
      <c r="AQ71" s="849"/>
      <c r="AR71" s="849"/>
      <c r="AS71" s="849"/>
      <c r="AT71" s="849"/>
      <c r="AU71" s="849" t="s">
        <v>533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538</v>
      </c>
      <c r="C72" s="892"/>
      <c r="D72" s="892"/>
      <c r="E72" s="892"/>
      <c r="F72" s="892"/>
      <c r="G72" s="892"/>
      <c r="H72" s="892"/>
      <c r="I72" s="892"/>
      <c r="J72" s="892"/>
      <c r="K72" s="892"/>
      <c r="L72" s="892"/>
      <c r="M72" s="892"/>
      <c r="N72" s="892"/>
      <c r="O72" s="892"/>
      <c r="P72" s="893"/>
      <c r="Q72" s="894">
        <v>595</v>
      </c>
      <c r="R72" s="849"/>
      <c r="S72" s="849"/>
      <c r="T72" s="849"/>
      <c r="U72" s="849"/>
      <c r="V72" s="849">
        <v>575</v>
      </c>
      <c r="W72" s="849"/>
      <c r="X72" s="849"/>
      <c r="Y72" s="849"/>
      <c r="Z72" s="849"/>
      <c r="AA72" s="849">
        <v>20</v>
      </c>
      <c r="AB72" s="849"/>
      <c r="AC72" s="849"/>
      <c r="AD72" s="849"/>
      <c r="AE72" s="849"/>
      <c r="AF72" s="849">
        <v>20</v>
      </c>
      <c r="AG72" s="849"/>
      <c r="AH72" s="849"/>
      <c r="AI72" s="849"/>
      <c r="AJ72" s="849"/>
      <c r="AK72" s="849" t="s">
        <v>533</v>
      </c>
      <c r="AL72" s="849"/>
      <c r="AM72" s="849"/>
      <c r="AN72" s="849"/>
      <c r="AO72" s="849"/>
      <c r="AP72" s="849" t="s">
        <v>533</v>
      </c>
      <c r="AQ72" s="849"/>
      <c r="AR72" s="849"/>
      <c r="AS72" s="849"/>
      <c r="AT72" s="849"/>
      <c r="AU72" s="849" t="s">
        <v>533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539</v>
      </c>
      <c r="C73" s="892"/>
      <c r="D73" s="892"/>
      <c r="E73" s="892"/>
      <c r="F73" s="892"/>
      <c r="G73" s="892"/>
      <c r="H73" s="892"/>
      <c r="I73" s="892"/>
      <c r="J73" s="892"/>
      <c r="K73" s="892"/>
      <c r="L73" s="892"/>
      <c r="M73" s="892"/>
      <c r="N73" s="892"/>
      <c r="O73" s="892"/>
      <c r="P73" s="893"/>
      <c r="Q73" s="894">
        <v>78</v>
      </c>
      <c r="R73" s="849"/>
      <c r="S73" s="849"/>
      <c r="T73" s="849"/>
      <c r="U73" s="849"/>
      <c r="V73" s="849">
        <v>72</v>
      </c>
      <c r="W73" s="849"/>
      <c r="X73" s="849"/>
      <c r="Y73" s="849"/>
      <c r="Z73" s="849"/>
      <c r="AA73" s="849">
        <v>6</v>
      </c>
      <c r="AB73" s="849"/>
      <c r="AC73" s="849"/>
      <c r="AD73" s="849"/>
      <c r="AE73" s="849"/>
      <c r="AF73" s="849">
        <v>6</v>
      </c>
      <c r="AG73" s="849"/>
      <c r="AH73" s="849"/>
      <c r="AI73" s="849"/>
      <c r="AJ73" s="849"/>
      <c r="AK73" s="849">
        <v>10</v>
      </c>
      <c r="AL73" s="849"/>
      <c r="AM73" s="849"/>
      <c r="AN73" s="849"/>
      <c r="AO73" s="849"/>
      <c r="AP73" s="849" t="s">
        <v>533</v>
      </c>
      <c r="AQ73" s="849"/>
      <c r="AR73" s="849"/>
      <c r="AS73" s="849"/>
      <c r="AT73" s="849"/>
      <c r="AU73" s="849" t="s">
        <v>533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367</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15566</v>
      </c>
      <c r="AG88" s="860"/>
      <c r="AH88" s="860"/>
      <c r="AI88" s="860"/>
      <c r="AJ88" s="860"/>
      <c r="AK88" s="857"/>
      <c r="AL88" s="857"/>
      <c r="AM88" s="857"/>
      <c r="AN88" s="857"/>
      <c r="AO88" s="857"/>
      <c r="AP88" s="860" t="s">
        <v>533</v>
      </c>
      <c r="AQ88" s="860"/>
      <c r="AR88" s="860"/>
      <c r="AS88" s="860"/>
      <c r="AT88" s="860"/>
      <c r="AU88" s="860" t="s">
        <v>533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v>
      </c>
      <c r="CS102" s="868"/>
      <c r="CT102" s="868"/>
      <c r="CU102" s="868"/>
      <c r="CV102" s="911"/>
      <c r="CW102" s="910" t="s">
        <v>533</v>
      </c>
      <c r="CX102" s="868"/>
      <c r="CY102" s="868"/>
      <c r="CZ102" s="868"/>
      <c r="DA102" s="911"/>
      <c r="DB102" s="910" t="s">
        <v>533</v>
      </c>
      <c r="DC102" s="868"/>
      <c r="DD102" s="868"/>
      <c r="DE102" s="868"/>
      <c r="DF102" s="911"/>
      <c r="DG102" s="910" t="s">
        <v>533</v>
      </c>
      <c r="DH102" s="868"/>
      <c r="DI102" s="868"/>
      <c r="DJ102" s="868"/>
      <c r="DK102" s="911"/>
      <c r="DL102" s="910" t="s">
        <v>533</v>
      </c>
      <c r="DM102" s="868"/>
      <c r="DN102" s="868"/>
      <c r="DO102" s="868"/>
      <c r="DP102" s="911"/>
      <c r="DQ102" s="910" t="s">
        <v>533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286</v>
      </c>
      <c r="AG109" s="913"/>
      <c r="AH109" s="913"/>
      <c r="AI109" s="913"/>
      <c r="AJ109" s="914"/>
      <c r="AK109" s="912" t="s">
        <v>285</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286</v>
      </c>
      <c r="BW109" s="913"/>
      <c r="BX109" s="913"/>
      <c r="BY109" s="913"/>
      <c r="BZ109" s="914"/>
      <c r="CA109" s="912" t="s">
        <v>285</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286</v>
      </c>
      <c r="DM109" s="913"/>
      <c r="DN109" s="913"/>
      <c r="DO109" s="913"/>
      <c r="DP109" s="914"/>
      <c r="DQ109" s="912" t="s">
        <v>285</v>
      </c>
      <c r="DR109" s="913"/>
      <c r="DS109" s="913"/>
      <c r="DT109" s="913"/>
      <c r="DU109" s="914"/>
      <c r="DV109" s="912" t="s">
        <v>402</v>
      </c>
      <c r="DW109" s="913"/>
      <c r="DX109" s="913"/>
      <c r="DY109" s="913"/>
      <c r="DZ109" s="915"/>
    </row>
    <row r="110" spans="1:131" s="197" customFormat="1" ht="26.25" customHeight="1" x14ac:dyDescent="0.15">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739552</v>
      </c>
      <c r="AB110" s="920"/>
      <c r="AC110" s="920"/>
      <c r="AD110" s="920"/>
      <c r="AE110" s="921"/>
      <c r="AF110" s="922">
        <v>822158</v>
      </c>
      <c r="AG110" s="920"/>
      <c r="AH110" s="920"/>
      <c r="AI110" s="920"/>
      <c r="AJ110" s="921"/>
      <c r="AK110" s="922">
        <v>854013</v>
      </c>
      <c r="AL110" s="920"/>
      <c r="AM110" s="920"/>
      <c r="AN110" s="920"/>
      <c r="AO110" s="921"/>
      <c r="AP110" s="923">
        <v>13.8</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9366469</v>
      </c>
      <c r="BR110" s="957"/>
      <c r="BS110" s="957"/>
      <c r="BT110" s="957"/>
      <c r="BU110" s="957"/>
      <c r="BV110" s="957">
        <v>9637788</v>
      </c>
      <c r="BW110" s="957"/>
      <c r="BX110" s="957"/>
      <c r="BY110" s="957"/>
      <c r="BZ110" s="957"/>
      <c r="CA110" s="957">
        <v>9838960</v>
      </c>
      <c r="CB110" s="957"/>
      <c r="CC110" s="957"/>
      <c r="CD110" s="957"/>
      <c r="CE110" s="957"/>
      <c r="CF110" s="971">
        <v>159.19999999999999</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7"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6317641</v>
      </c>
      <c r="BR112" s="950"/>
      <c r="BS112" s="950"/>
      <c r="BT112" s="950"/>
      <c r="BU112" s="950"/>
      <c r="BV112" s="950">
        <v>5949482</v>
      </c>
      <c r="BW112" s="950"/>
      <c r="BX112" s="950"/>
      <c r="BY112" s="950"/>
      <c r="BZ112" s="950"/>
      <c r="CA112" s="950">
        <v>5789322</v>
      </c>
      <c r="CB112" s="950"/>
      <c r="CC112" s="950"/>
      <c r="CD112" s="950"/>
      <c r="CE112" s="950"/>
      <c r="CF112" s="944">
        <v>93.7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495484</v>
      </c>
      <c r="AB113" s="964"/>
      <c r="AC113" s="964"/>
      <c r="AD113" s="964"/>
      <c r="AE113" s="965"/>
      <c r="AF113" s="966">
        <v>455356</v>
      </c>
      <c r="AG113" s="964"/>
      <c r="AH113" s="964"/>
      <c r="AI113" s="964"/>
      <c r="AJ113" s="965"/>
      <c r="AK113" s="966">
        <v>500897</v>
      </c>
      <c r="AL113" s="964"/>
      <c r="AM113" s="964"/>
      <c r="AN113" s="964"/>
      <c r="AO113" s="965"/>
      <c r="AP113" s="967">
        <v>8.1</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163882</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6770</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1046909</v>
      </c>
      <c r="BR114" s="950"/>
      <c r="BS114" s="950"/>
      <c r="BT114" s="950"/>
      <c r="BU114" s="950"/>
      <c r="BV114" s="950">
        <v>811242</v>
      </c>
      <c r="BW114" s="950"/>
      <c r="BX114" s="950"/>
      <c r="BY114" s="950"/>
      <c r="BZ114" s="950"/>
      <c r="CA114" s="950">
        <v>718319</v>
      </c>
      <c r="CB114" s="950"/>
      <c r="CC114" s="950"/>
      <c r="CD114" s="950"/>
      <c r="CE114" s="950"/>
      <c r="CF114" s="944">
        <v>11.6</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19713</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1261519</v>
      </c>
      <c r="AB117" s="996"/>
      <c r="AC117" s="996"/>
      <c r="AD117" s="996"/>
      <c r="AE117" s="997"/>
      <c r="AF117" s="995">
        <v>1277514</v>
      </c>
      <c r="AG117" s="996"/>
      <c r="AH117" s="996"/>
      <c r="AI117" s="996"/>
      <c r="AJ117" s="997"/>
      <c r="AK117" s="995">
        <v>1354910</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111</v>
      </c>
      <c r="BR117" s="1016"/>
      <c r="BS117" s="1016"/>
      <c r="BT117" s="1016"/>
      <c r="BU117" s="1016"/>
      <c r="BV117" s="1016" t="s">
        <v>111</v>
      </c>
      <c r="BW117" s="1016"/>
      <c r="BX117" s="1016"/>
      <c r="BY117" s="1016"/>
      <c r="BZ117" s="1016"/>
      <c r="CA117" s="1016" t="s">
        <v>111</v>
      </c>
      <c r="CB117" s="1016"/>
      <c r="CC117" s="1016"/>
      <c r="CD117" s="1016"/>
      <c r="CE117" s="1016"/>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7" customFormat="1" ht="26.25" customHeight="1" x14ac:dyDescent="0.15">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286</v>
      </c>
      <c r="AG118" s="913"/>
      <c r="AH118" s="913"/>
      <c r="AI118" s="913"/>
      <c r="AJ118" s="914"/>
      <c r="AK118" s="912" t="s">
        <v>285</v>
      </c>
      <c r="AL118" s="913"/>
      <c r="AM118" s="913"/>
      <c r="AN118" s="913"/>
      <c r="AO118" s="914"/>
      <c r="AP118" s="1020" t="s">
        <v>402</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431</v>
      </c>
      <c r="BP118" s="1024"/>
      <c r="BQ118" s="1015">
        <v>16894901</v>
      </c>
      <c r="BR118" s="1016"/>
      <c r="BS118" s="1016"/>
      <c r="BT118" s="1016"/>
      <c r="BU118" s="1016"/>
      <c r="BV118" s="1016">
        <v>16398512</v>
      </c>
      <c r="BW118" s="1016"/>
      <c r="BX118" s="1016"/>
      <c r="BY118" s="1016"/>
      <c r="BZ118" s="1016"/>
      <c r="CA118" s="1016">
        <v>16346601</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7" customFormat="1" ht="26.25" customHeight="1" x14ac:dyDescent="0.15">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111</v>
      </c>
      <c r="AB119" s="920"/>
      <c r="AC119" s="920"/>
      <c r="AD119" s="920"/>
      <c r="AE119" s="921"/>
      <c r="AF119" s="922" t="s">
        <v>111</v>
      </c>
      <c r="AG119" s="920"/>
      <c r="AH119" s="920"/>
      <c r="AI119" s="920"/>
      <c r="AJ119" s="921"/>
      <c r="AK119" s="922" t="s">
        <v>111</v>
      </c>
      <c r="AL119" s="920"/>
      <c r="AM119" s="920"/>
      <c r="AN119" s="920"/>
      <c r="AO119" s="921"/>
      <c r="AP119" s="923" t="s">
        <v>111</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4045726</v>
      </c>
      <c r="BR119" s="957"/>
      <c r="BS119" s="957"/>
      <c r="BT119" s="957"/>
      <c r="BU119" s="957"/>
      <c r="BV119" s="957">
        <v>4020311</v>
      </c>
      <c r="BW119" s="957"/>
      <c r="BX119" s="957"/>
      <c r="BY119" s="957"/>
      <c r="BZ119" s="957"/>
      <c r="CA119" s="957">
        <v>4048990</v>
      </c>
      <c r="CB119" s="957"/>
      <c r="CC119" s="957"/>
      <c r="CD119" s="957"/>
      <c r="CE119" s="957"/>
      <c r="CF119" s="971">
        <v>65.5</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111</v>
      </c>
      <c r="DH119" s="1028"/>
      <c r="DI119" s="1028"/>
      <c r="DJ119" s="1028"/>
      <c r="DK119" s="1029"/>
      <c r="DL119" s="1030" t="s">
        <v>111</v>
      </c>
      <c r="DM119" s="1028"/>
      <c r="DN119" s="1028"/>
      <c r="DO119" s="1028"/>
      <c r="DP119" s="1029"/>
      <c r="DQ119" s="1030" t="s">
        <v>111</v>
      </c>
      <c r="DR119" s="1028"/>
      <c r="DS119" s="1028"/>
      <c r="DT119" s="1028"/>
      <c r="DU119" s="1029"/>
      <c r="DV119" s="1031" t="s">
        <v>111</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218404</v>
      </c>
      <c r="BR120" s="950"/>
      <c r="BS120" s="950"/>
      <c r="BT120" s="950"/>
      <c r="BU120" s="950"/>
      <c r="BV120" s="950">
        <v>240799</v>
      </c>
      <c r="BW120" s="950"/>
      <c r="BX120" s="950"/>
      <c r="BY120" s="950"/>
      <c r="BZ120" s="950"/>
      <c r="CA120" s="950">
        <v>198884</v>
      </c>
      <c r="CB120" s="950"/>
      <c r="CC120" s="950"/>
      <c r="CD120" s="950"/>
      <c r="CE120" s="950"/>
      <c r="CF120" s="944">
        <v>3.2</v>
      </c>
      <c r="CG120" s="945"/>
      <c r="CH120" s="945"/>
      <c r="CI120" s="945"/>
      <c r="CJ120" s="945"/>
      <c r="CK120" s="1043" t="s">
        <v>437</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5221634</v>
      </c>
      <c r="DH120" s="957"/>
      <c r="DI120" s="957"/>
      <c r="DJ120" s="957"/>
      <c r="DK120" s="957"/>
      <c r="DL120" s="957">
        <v>4910175</v>
      </c>
      <c r="DM120" s="957"/>
      <c r="DN120" s="957"/>
      <c r="DO120" s="957"/>
      <c r="DP120" s="957"/>
      <c r="DQ120" s="957">
        <v>4823483</v>
      </c>
      <c r="DR120" s="957"/>
      <c r="DS120" s="957"/>
      <c r="DT120" s="957"/>
      <c r="DU120" s="957"/>
      <c r="DV120" s="958">
        <v>78.099999999999994</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11360657</v>
      </c>
      <c r="BR121" s="1016"/>
      <c r="BS121" s="1016"/>
      <c r="BT121" s="1016"/>
      <c r="BU121" s="1016"/>
      <c r="BV121" s="1016">
        <v>11284658</v>
      </c>
      <c r="BW121" s="1016"/>
      <c r="BX121" s="1016"/>
      <c r="BY121" s="1016"/>
      <c r="BZ121" s="1016"/>
      <c r="CA121" s="1016">
        <v>11249745</v>
      </c>
      <c r="CB121" s="1016"/>
      <c r="CC121" s="1016"/>
      <c r="CD121" s="1016"/>
      <c r="CE121" s="1016"/>
      <c r="CF121" s="1054">
        <v>182.1</v>
      </c>
      <c r="CG121" s="1055"/>
      <c r="CH121" s="1055"/>
      <c r="CI121" s="1055"/>
      <c r="CJ121" s="1055"/>
      <c r="CK121" s="1046"/>
      <c r="CL121" s="1047"/>
      <c r="CM121" s="1047"/>
      <c r="CN121" s="1047"/>
      <c r="CO121" s="1048"/>
      <c r="CP121" s="1037" t="s">
        <v>386</v>
      </c>
      <c r="CQ121" s="1038"/>
      <c r="CR121" s="1038"/>
      <c r="CS121" s="1038"/>
      <c r="CT121" s="1038"/>
      <c r="CU121" s="1038"/>
      <c r="CV121" s="1038"/>
      <c r="CW121" s="1038"/>
      <c r="CX121" s="1038"/>
      <c r="CY121" s="1038"/>
      <c r="CZ121" s="1038"/>
      <c r="DA121" s="1038"/>
      <c r="DB121" s="1038"/>
      <c r="DC121" s="1038"/>
      <c r="DD121" s="1038"/>
      <c r="DE121" s="1038"/>
      <c r="DF121" s="1039"/>
      <c r="DG121" s="949">
        <v>592345</v>
      </c>
      <c r="DH121" s="950"/>
      <c r="DI121" s="950"/>
      <c r="DJ121" s="950"/>
      <c r="DK121" s="950"/>
      <c r="DL121" s="950">
        <v>574441</v>
      </c>
      <c r="DM121" s="950"/>
      <c r="DN121" s="950"/>
      <c r="DO121" s="950"/>
      <c r="DP121" s="950"/>
      <c r="DQ121" s="950">
        <v>538377</v>
      </c>
      <c r="DR121" s="950"/>
      <c r="DS121" s="950"/>
      <c r="DT121" s="950"/>
      <c r="DU121" s="950"/>
      <c r="DV121" s="951">
        <v>8.6999999999999993</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440</v>
      </c>
      <c r="BP122" s="1024"/>
      <c r="BQ122" s="1064">
        <v>15624787</v>
      </c>
      <c r="BR122" s="1065"/>
      <c r="BS122" s="1065"/>
      <c r="BT122" s="1065"/>
      <c r="BU122" s="1065"/>
      <c r="BV122" s="1065">
        <v>15545768</v>
      </c>
      <c r="BW122" s="1065"/>
      <c r="BX122" s="1065"/>
      <c r="BY122" s="1065"/>
      <c r="BZ122" s="1065"/>
      <c r="CA122" s="1065">
        <v>15497619</v>
      </c>
      <c r="CB122" s="1065"/>
      <c r="CC122" s="1065"/>
      <c r="CD122" s="1065"/>
      <c r="CE122" s="1065"/>
      <c r="CF122" s="1017"/>
      <c r="CG122" s="1018"/>
      <c r="CH122" s="1018"/>
      <c r="CI122" s="1018"/>
      <c r="CJ122" s="1019"/>
      <c r="CK122" s="1046"/>
      <c r="CL122" s="1047"/>
      <c r="CM122" s="1047"/>
      <c r="CN122" s="1047"/>
      <c r="CO122" s="1048"/>
      <c r="CP122" s="1037" t="s">
        <v>382</v>
      </c>
      <c r="CQ122" s="1038"/>
      <c r="CR122" s="1038"/>
      <c r="CS122" s="1038"/>
      <c r="CT122" s="1038"/>
      <c r="CU122" s="1038"/>
      <c r="CV122" s="1038"/>
      <c r="CW122" s="1038"/>
      <c r="CX122" s="1038"/>
      <c r="CY122" s="1038"/>
      <c r="CZ122" s="1038"/>
      <c r="DA122" s="1038"/>
      <c r="DB122" s="1038"/>
      <c r="DC122" s="1038"/>
      <c r="DD122" s="1038"/>
      <c r="DE122" s="1038"/>
      <c r="DF122" s="1039"/>
      <c r="DG122" s="949">
        <v>503662</v>
      </c>
      <c r="DH122" s="950"/>
      <c r="DI122" s="950"/>
      <c r="DJ122" s="950"/>
      <c r="DK122" s="950"/>
      <c r="DL122" s="950">
        <v>464866</v>
      </c>
      <c r="DM122" s="950"/>
      <c r="DN122" s="950"/>
      <c r="DO122" s="950"/>
      <c r="DP122" s="950"/>
      <c r="DQ122" s="950">
        <v>427462</v>
      </c>
      <c r="DR122" s="950"/>
      <c r="DS122" s="950"/>
      <c r="DT122" s="950"/>
      <c r="DU122" s="950"/>
      <c r="DV122" s="951">
        <v>6.9</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20.9</v>
      </c>
      <c r="BR123" s="1057"/>
      <c r="BS123" s="1057"/>
      <c r="BT123" s="1057"/>
      <c r="BU123" s="1057"/>
      <c r="BV123" s="1057">
        <v>14.2</v>
      </c>
      <c r="BW123" s="1057"/>
      <c r="BX123" s="1057"/>
      <c r="BY123" s="1057"/>
      <c r="BZ123" s="1057"/>
      <c r="CA123" s="1057">
        <v>13.7</v>
      </c>
      <c r="CB123" s="1057"/>
      <c r="CC123" s="1057"/>
      <c r="CD123" s="1057"/>
      <c r="CE123" s="1057"/>
      <c r="CF123" s="1058"/>
      <c r="CG123" s="1059"/>
      <c r="CH123" s="1059"/>
      <c r="CI123" s="1059"/>
      <c r="CJ123" s="1060"/>
      <c r="CK123" s="1046"/>
      <c r="CL123" s="1047"/>
      <c r="CM123" s="1047"/>
      <c r="CN123" s="1047"/>
      <c r="CO123" s="1048"/>
      <c r="CP123" s="1037" t="s">
        <v>380</v>
      </c>
      <c r="CQ123" s="1038"/>
      <c r="CR123" s="1038"/>
      <c r="CS123" s="1038"/>
      <c r="CT123" s="1038"/>
      <c r="CU123" s="1038"/>
      <c r="CV123" s="1038"/>
      <c r="CW123" s="1038"/>
      <c r="CX123" s="1038"/>
      <c r="CY123" s="1038"/>
      <c r="CZ123" s="1038"/>
      <c r="DA123" s="1038"/>
      <c r="DB123" s="1038"/>
      <c r="DC123" s="1038"/>
      <c r="DD123" s="1038"/>
      <c r="DE123" s="1038"/>
      <c r="DF123" s="1039"/>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111</v>
      </c>
      <c r="DH124" s="1028"/>
      <c r="DI124" s="1028"/>
      <c r="DJ124" s="1028"/>
      <c r="DK124" s="1029"/>
      <c r="DL124" s="1030" t="s">
        <v>111</v>
      </c>
      <c r="DM124" s="1028"/>
      <c r="DN124" s="1028"/>
      <c r="DO124" s="1028"/>
      <c r="DP124" s="1029"/>
      <c r="DQ124" s="1030" t="s">
        <v>111</v>
      </c>
      <c r="DR124" s="1028"/>
      <c r="DS124" s="1028"/>
      <c r="DT124" s="1028"/>
      <c r="DU124" s="1029"/>
      <c r="DV124" s="1031" t="s">
        <v>111</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19713</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3"/>
      <c r="AV127" s="233"/>
      <c r="AW127" s="233"/>
      <c r="AX127" s="916" t="s">
        <v>451</v>
      </c>
      <c r="AY127" s="917"/>
      <c r="AZ127" s="917"/>
      <c r="BA127" s="917"/>
      <c r="BB127" s="917"/>
      <c r="BC127" s="917"/>
      <c r="BD127" s="917"/>
      <c r="BE127" s="918"/>
      <c r="BF127" s="1071" t="s">
        <v>111</v>
      </c>
      <c r="BG127" s="1072"/>
      <c r="BH127" s="1072"/>
      <c r="BI127" s="1072"/>
      <c r="BJ127" s="1072"/>
      <c r="BK127" s="1072"/>
      <c r="BL127" s="1081"/>
      <c r="BM127" s="1071">
        <v>14.03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111</v>
      </c>
      <c r="DH127" s="1078"/>
      <c r="DI127" s="1078"/>
      <c r="DJ127" s="1078"/>
      <c r="DK127" s="1078"/>
      <c r="DL127" s="1078" t="s">
        <v>111</v>
      </c>
      <c r="DM127" s="1078"/>
      <c r="DN127" s="1078"/>
      <c r="DO127" s="1078"/>
      <c r="DP127" s="1078"/>
      <c r="DQ127" s="1078" t="s">
        <v>111</v>
      </c>
      <c r="DR127" s="1078"/>
      <c r="DS127" s="1078"/>
      <c r="DT127" s="1078"/>
      <c r="DU127" s="1078"/>
      <c r="DV127" s="1079" t="s">
        <v>111</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48331</v>
      </c>
      <c r="AB128" s="1120"/>
      <c r="AC128" s="1120"/>
      <c r="AD128" s="1120"/>
      <c r="AE128" s="1121"/>
      <c r="AF128" s="1122">
        <v>52709</v>
      </c>
      <c r="AG128" s="1120"/>
      <c r="AH128" s="1120"/>
      <c r="AI128" s="1120"/>
      <c r="AJ128" s="1121"/>
      <c r="AK128" s="1122">
        <v>46106</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111</v>
      </c>
      <c r="BG128" s="1097"/>
      <c r="BH128" s="1097"/>
      <c r="BI128" s="1097"/>
      <c r="BJ128" s="1097"/>
      <c r="BK128" s="1097"/>
      <c r="BL128" s="1098"/>
      <c r="BM128" s="1096">
        <v>19.03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6898647</v>
      </c>
      <c r="AB129" s="989"/>
      <c r="AC129" s="989"/>
      <c r="AD129" s="989"/>
      <c r="AE129" s="990"/>
      <c r="AF129" s="991">
        <v>6858478</v>
      </c>
      <c r="AG129" s="989"/>
      <c r="AH129" s="989"/>
      <c r="AI129" s="989"/>
      <c r="AJ129" s="990"/>
      <c r="AK129" s="991">
        <v>7050347</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6.4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830560</v>
      </c>
      <c r="AB130" s="989"/>
      <c r="AC130" s="989"/>
      <c r="AD130" s="989"/>
      <c r="AE130" s="990"/>
      <c r="AF130" s="991">
        <v>876488</v>
      </c>
      <c r="AG130" s="989"/>
      <c r="AH130" s="989"/>
      <c r="AI130" s="989"/>
      <c r="AJ130" s="990"/>
      <c r="AK130" s="991">
        <v>871492</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13.7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6068087</v>
      </c>
      <c r="AB131" s="1028"/>
      <c r="AC131" s="1028"/>
      <c r="AD131" s="1028"/>
      <c r="AE131" s="1029"/>
      <c r="AF131" s="1030">
        <v>5981990</v>
      </c>
      <c r="AG131" s="1028"/>
      <c r="AH131" s="1028"/>
      <c r="AI131" s="1028"/>
      <c r="AJ131" s="1029"/>
      <c r="AK131" s="1030">
        <v>6178855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6.3055786769999997</v>
      </c>
      <c r="AB132" s="1134"/>
      <c r="AC132" s="1134"/>
      <c r="AD132" s="1134"/>
      <c r="AE132" s="1135"/>
      <c r="AF132" s="1136">
        <v>5.8227613219999999</v>
      </c>
      <c r="AG132" s="1134"/>
      <c r="AH132" s="1134"/>
      <c r="AI132" s="1134"/>
      <c r="AJ132" s="1135"/>
      <c r="AK132" s="1136">
        <v>7.0775572499999999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6.7</v>
      </c>
      <c r="AB133" s="1141"/>
      <c r="AC133" s="1141"/>
      <c r="AD133" s="1141"/>
      <c r="AE133" s="1142"/>
      <c r="AF133" s="1140">
        <v>6.1</v>
      </c>
      <c r="AG133" s="1141"/>
      <c r="AH133" s="1141"/>
      <c r="AI133" s="1141"/>
      <c r="AJ133" s="1142"/>
      <c r="AK133" s="1140">
        <v>6.4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7" t="s">
        <v>467</v>
      </c>
      <c r="L7" s="254"/>
      <c r="M7" s="255" t="s">
        <v>468</v>
      </c>
      <c r="N7" s="256"/>
    </row>
    <row r="8" spans="1:16" x14ac:dyDescent="0.15">
      <c r="A8" s="248"/>
      <c r="B8" s="244"/>
      <c r="C8" s="244"/>
      <c r="D8" s="244"/>
      <c r="E8" s="244"/>
      <c r="F8" s="244"/>
      <c r="G8" s="257"/>
      <c r="H8" s="258"/>
      <c r="I8" s="258"/>
      <c r="J8" s="259"/>
      <c r="K8" s="1148"/>
      <c r="L8" s="260" t="s">
        <v>469</v>
      </c>
      <c r="M8" s="261" t="s">
        <v>470</v>
      </c>
      <c r="N8" s="262" t="s">
        <v>471</v>
      </c>
    </row>
    <row r="9" spans="1:16" x14ac:dyDescent="0.15">
      <c r="A9" s="248"/>
      <c r="B9" s="244"/>
      <c r="C9" s="244"/>
      <c r="D9" s="244"/>
      <c r="E9" s="244"/>
      <c r="F9" s="244"/>
      <c r="G9" s="1149" t="s">
        <v>472</v>
      </c>
      <c r="H9" s="1150"/>
      <c r="I9" s="1150"/>
      <c r="J9" s="1151"/>
      <c r="K9" s="263">
        <v>2054627</v>
      </c>
      <c r="L9" s="264">
        <v>59415</v>
      </c>
      <c r="M9" s="265">
        <v>55347</v>
      </c>
      <c r="N9" s="266">
        <v>7.3</v>
      </c>
    </row>
    <row r="10" spans="1:16" x14ac:dyDescent="0.15">
      <c r="A10" s="248"/>
      <c r="B10" s="244"/>
      <c r="C10" s="244"/>
      <c r="D10" s="244"/>
      <c r="E10" s="244"/>
      <c r="F10" s="244"/>
      <c r="G10" s="1149" t="s">
        <v>473</v>
      </c>
      <c r="H10" s="1150"/>
      <c r="I10" s="1150"/>
      <c r="J10" s="1151"/>
      <c r="K10" s="267">
        <v>22598</v>
      </c>
      <c r="L10" s="268">
        <v>653</v>
      </c>
      <c r="M10" s="269">
        <v>5378</v>
      </c>
      <c r="N10" s="270">
        <v>-87.9</v>
      </c>
    </row>
    <row r="11" spans="1:16" ht="13.5" customHeight="1" x14ac:dyDescent="0.15">
      <c r="A11" s="248"/>
      <c r="B11" s="244"/>
      <c r="C11" s="244"/>
      <c r="D11" s="244"/>
      <c r="E11" s="244"/>
      <c r="F11" s="244"/>
      <c r="G11" s="1149" t="s">
        <v>474</v>
      </c>
      <c r="H11" s="1150"/>
      <c r="I11" s="1150"/>
      <c r="J11" s="1151"/>
      <c r="K11" s="267">
        <v>76084</v>
      </c>
      <c r="L11" s="268">
        <v>2200</v>
      </c>
      <c r="M11" s="269">
        <v>7824</v>
      </c>
      <c r="N11" s="270">
        <v>-71.900000000000006</v>
      </c>
    </row>
    <row r="12" spans="1:16" ht="13.5" customHeight="1" x14ac:dyDescent="0.15">
      <c r="A12" s="248"/>
      <c r="B12" s="244"/>
      <c r="C12" s="244"/>
      <c r="D12" s="244"/>
      <c r="E12" s="244"/>
      <c r="F12" s="244"/>
      <c r="G12" s="1149" t="s">
        <v>475</v>
      </c>
      <c r="H12" s="1150"/>
      <c r="I12" s="1150"/>
      <c r="J12" s="1151"/>
      <c r="K12" s="267" t="s">
        <v>476</v>
      </c>
      <c r="L12" s="268" t="s">
        <v>476</v>
      </c>
      <c r="M12" s="269">
        <v>137</v>
      </c>
      <c r="N12" s="270" t="s">
        <v>476</v>
      </c>
    </row>
    <row r="13" spans="1:16" ht="13.5" customHeight="1" x14ac:dyDescent="0.15">
      <c r="A13" s="248"/>
      <c r="B13" s="244"/>
      <c r="C13" s="244"/>
      <c r="D13" s="244"/>
      <c r="E13" s="244"/>
      <c r="F13" s="244"/>
      <c r="G13" s="1149" t="s">
        <v>477</v>
      </c>
      <c r="H13" s="1150"/>
      <c r="I13" s="1150"/>
      <c r="J13" s="1151"/>
      <c r="K13" s="267" t="s">
        <v>476</v>
      </c>
      <c r="L13" s="268" t="s">
        <v>476</v>
      </c>
      <c r="M13" s="269">
        <v>6</v>
      </c>
      <c r="N13" s="270" t="s">
        <v>476</v>
      </c>
    </row>
    <row r="14" spans="1:16" ht="13.5" customHeight="1" x14ac:dyDescent="0.15">
      <c r="A14" s="248"/>
      <c r="B14" s="244"/>
      <c r="C14" s="244"/>
      <c r="D14" s="244"/>
      <c r="E14" s="244"/>
      <c r="F14" s="244"/>
      <c r="G14" s="1149" t="s">
        <v>478</v>
      </c>
      <c r="H14" s="1150"/>
      <c r="I14" s="1150"/>
      <c r="J14" s="1151"/>
      <c r="K14" s="267">
        <v>104221</v>
      </c>
      <c r="L14" s="268">
        <v>3014</v>
      </c>
      <c r="M14" s="269">
        <v>2598</v>
      </c>
      <c r="N14" s="270">
        <v>16</v>
      </c>
    </row>
    <row r="15" spans="1:16" ht="13.5" customHeight="1" x14ac:dyDescent="0.15">
      <c r="A15" s="248"/>
      <c r="B15" s="244"/>
      <c r="C15" s="244"/>
      <c r="D15" s="244"/>
      <c r="E15" s="244"/>
      <c r="F15" s="244"/>
      <c r="G15" s="1149" t="s">
        <v>479</v>
      </c>
      <c r="H15" s="1150"/>
      <c r="I15" s="1150"/>
      <c r="J15" s="1151"/>
      <c r="K15" s="267">
        <v>39687</v>
      </c>
      <c r="L15" s="268">
        <v>1148</v>
      </c>
      <c r="M15" s="269">
        <v>1203</v>
      </c>
      <c r="N15" s="270">
        <v>-4.5999999999999996</v>
      </c>
    </row>
    <row r="16" spans="1:16" x14ac:dyDescent="0.15">
      <c r="A16" s="248"/>
      <c r="B16" s="244"/>
      <c r="C16" s="244"/>
      <c r="D16" s="244"/>
      <c r="E16" s="244"/>
      <c r="F16" s="244"/>
      <c r="G16" s="1152" t="s">
        <v>480</v>
      </c>
      <c r="H16" s="1153"/>
      <c r="I16" s="1153"/>
      <c r="J16" s="1154"/>
      <c r="K16" s="268">
        <v>-202269</v>
      </c>
      <c r="L16" s="268">
        <v>-5849</v>
      </c>
      <c r="M16" s="269">
        <v>-5188</v>
      </c>
      <c r="N16" s="270">
        <v>12.7</v>
      </c>
    </row>
    <row r="17" spans="1:16" x14ac:dyDescent="0.15">
      <c r="A17" s="248"/>
      <c r="B17" s="244"/>
      <c r="C17" s="244"/>
      <c r="D17" s="244"/>
      <c r="E17" s="244"/>
      <c r="F17" s="244"/>
      <c r="G17" s="1152" t="s">
        <v>169</v>
      </c>
      <c r="H17" s="1153"/>
      <c r="I17" s="1153"/>
      <c r="J17" s="1154"/>
      <c r="K17" s="268">
        <v>2094948</v>
      </c>
      <c r="L17" s="268">
        <v>60581</v>
      </c>
      <c r="M17" s="269">
        <v>67305</v>
      </c>
      <c r="N17" s="270">
        <v>-10</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4" t="s">
        <v>485</v>
      </c>
      <c r="H21" s="1145"/>
      <c r="I21" s="1145"/>
      <c r="J21" s="1146"/>
      <c r="K21" s="280">
        <v>6.48</v>
      </c>
      <c r="L21" s="281">
        <v>6.27</v>
      </c>
      <c r="M21" s="282">
        <v>0.21</v>
      </c>
      <c r="N21" s="249"/>
      <c r="O21" s="283"/>
      <c r="P21" s="279"/>
    </row>
    <row r="22" spans="1:16" s="284" customFormat="1" x14ac:dyDescent="0.15">
      <c r="A22" s="279"/>
      <c r="B22" s="249"/>
      <c r="C22" s="249"/>
      <c r="D22" s="249"/>
      <c r="E22" s="249"/>
      <c r="F22" s="249"/>
      <c r="G22" s="1144" t="s">
        <v>486</v>
      </c>
      <c r="H22" s="1145"/>
      <c r="I22" s="1145"/>
      <c r="J22" s="1146"/>
      <c r="K22" s="285">
        <v>96.5</v>
      </c>
      <c r="L22" s="286">
        <v>97.2</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7" t="s">
        <v>467</v>
      </c>
      <c r="L30" s="254"/>
      <c r="M30" s="255" t="s">
        <v>468</v>
      </c>
      <c r="N30" s="256"/>
    </row>
    <row r="31" spans="1:16" x14ac:dyDescent="0.15">
      <c r="A31" s="248"/>
      <c r="B31" s="244"/>
      <c r="C31" s="244"/>
      <c r="D31" s="244"/>
      <c r="E31" s="244"/>
      <c r="F31" s="244"/>
      <c r="G31" s="257"/>
      <c r="H31" s="258"/>
      <c r="I31" s="258"/>
      <c r="J31" s="259"/>
      <c r="K31" s="1148"/>
      <c r="L31" s="260" t="s">
        <v>469</v>
      </c>
      <c r="M31" s="261" t="s">
        <v>470</v>
      </c>
      <c r="N31" s="262" t="s">
        <v>471</v>
      </c>
    </row>
    <row r="32" spans="1:16" ht="27" customHeight="1" x14ac:dyDescent="0.15">
      <c r="A32" s="248"/>
      <c r="B32" s="244"/>
      <c r="C32" s="244"/>
      <c r="D32" s="244"/>
      <c r="E32" s="244"/>
      <c r="F32" s="244"/>
      <c r="G32" s="1160" t="s">
        <v>490</v>
      </c>
      <c r="H32" s="1161"/>
      <c r="I32" s="1161"/>
      <c r="J32" s="1162"/>
      <c r="K32" s="294">
        <v>854013</v>
      </c>
      <c r="L32" s="294">
        <v>24696</v>
      </c>
      <c r="M32" s="295">
        <v>29478</v>
      </c>
      <c r="N32" s="296">
        <v>-16.2</v>
      </c>
    </row>
    <row r="33" spans="1:16" ht="13.5" customHeight="1" x14ac:dyDescent="0.15">
      <c r="A33" s="248"/>
      <c r="B33" s="244"/>
      <c r="C33" s="244"/>
      <c r="D33" s="244"/>
      <c r="E33" s="244"/>
      <c r="F33" s="244"/>
      <c r="G33" s="1160" t="s">
        <v>491</v>
      </c>
      <c r="H33" s="1161"/>
      <c r="I33" s="1161"/>
      <c r="J33" s="1162"/>
      <c r="K33" s="294" t="s">
        <v>476</v>
      </c>
      <c r="L33" s="294" t="s">
        <v>476</v>
      </c>
      <c r="M33" s="295" t="s">
        <v>476</v>
      </c>
      <c r="N33" s="296" t="s">
        <v>476</v>
      </c>
    </row>
    <row r="34" spans="1:16" ht="27" customHeight="1" x14ac:dyDescent="0.15">
      <c r="A34" s="248"/>
      <c r="B34" s="244"/>
      <c r="C34" s="244"/>
      <c r="D34" s="244"/>
      <c r="E34" s="244"/>
      <c r="F34" s="244"/>
      <c r="G34" s="1160" t="s">
        <v>492</v>
      </c>
      <c r="H34" s="1161"/>
      <c r="I34" s="1161"/>
      <c r="J34" s="1162"/>
      <c r="K34" s="294" t="s">
        <v>476</v>
      </c>
      <c r="L34" s="294" t="s">
        <v>476</v>
      </c>
      <c r="M34" s="295" t="s">
        <v>476</v>
      </c>
      <c r="N34" s="296" t="s">
        <v>476</v>
      </c>
    </row>
    <row r="35" spans="1:16" ht="27" customHeight="1" x14ac:dyDescent="0.15">
      <c r="A35" s="248"/>
      <c r="B35" s="244"/>
      <c r="C35" s="244"/>
      <c r="D35" s="244"/>
      <c r="E35" s="244"/>
      <c r="F35" s="244"/>
      <c r="G35" s="1160" t="s">
        <v>493</v>
      </c>
      <c r="H35" s="1161"/>
      <c r="I35" s="1161"/>
      <c r="J35" s="1162"/>
      <c r="K35" s="294">
        <v>500897</v>
      </c>
      <c r="L35" s="294">
        <v>14485</v>
      </c>
      <c r="M35" s="295">
        <v>9466</v>
      </c>
      <c r="N35" s="296">
        <v>53</v>
      </c>
    </row>
    <row r="36" spans="1:16" ht="27" customHeight="1" x14ac:dyDescent="0.15">
      <c r="A36" s="248"/>
      <c r="B36" s="244"/>
      <c r="C36" s="244"/>
      <c r="D36" s="244"/>
      <c r="E36" s="244"/>
      <c r="F36" s="244"/>
      <c r="G36" s="1160" t="s">
        <v>494</v>
      </c>
      <c r="H36" s="1161"/>
      <c r="I36" s="1161"/>
      <c r="J36" s="1162"/>
      <c r="K36" s="294" t="s">
        <v>476</v>
      </c>
      <c r="L36" s="294" t="s">
        <v>476</v>
      </c>
      <c r="M36" s="295">
        <v>2568</v>
      </c>
      <c r="N36" s="296" t="s">
        <v>476</v>
      </c>
    </row>
    <row r="37" spans="1:16" ht="13.5" customHeight="1" x14ac:dyDescent="0.15">
      <c r="A37" s="248"/>
      <c r="B37" s="244"/>
      <c r="C37" s="244"/>
      <c r="D37" s="244"/>
      <c r="E37" s="244"/>
      <c r="F37" s="244"/>
      <c r="G37" s="1160" t="s">
        <v>495</v>
      </c>
      <c r="H37" s="1161"/>
      <c r="I37" s="1161"/>
      <c r="J37" s="1162"/>
      <c r="K37" s="294" t="s">
        <v>476</v>
      </c>
      <c r="L37" s="294" t="s">
        <v>476</v>
      </c>
      <c r="M37" s="295">
        <v>1267</v>
      </c>
      <c r="N37" s="296" t="s">
        <v>476</v>
      </c>
    </row>
    <row r="38" spans="1:16" ht="27" customHeight="1" x14ac:dyDescent="0.15">
      <c r="A38" s="248"/>
      <c r="B38" s="244"/>
      <c r="C38" s="244"/>
      <c r="D38" s="244"/>
      <c r="E38" s="244"/>
      <c r="F38" s="244"/>
      <c r="G38" s="1163" t="s">
        <v>496</v>
      </c>
      <c r="H38" s="1164"/>
      <c r="I38" s="1164"/>
      <c r="J38" s="1165"/>
      <c r="K38" s="297" t="s">
        <v>476</v>
      </c>
      <c r="L38" s="297" t="s">
        <v>476</v>
      </c>
      <c r="M38" s="298">
        <v>1</v>
      </c>
      <c r="N38" s="299" t="s">
        <v>476</v>
      </c>
      <c r="O38" s="293"/>
    </row>
    <row r="39" spans="1:16" x14ac:dyDescent="0.15">
      <c r="A39" s="248"/>
      <c r="B39" s="244"/>
      <c r="C39" s="244"/>
      <c r="D39" s="244"/>
      <c r="E39" s="244"/>
      <c r="F39" s="244"/>
      <c r="G39" s="1163" t="s">
        <v>497</v>
      </c>
      <c r="H39" s="1164"/>
      <c r="I39" s="1164"/>
      <c r="J39" s="1165"/>
      <c r="K39" s="300">
        <v>-46106</v>
      </c>
      <c r="L39" s="300">
        <v>-1333</v>
      </c>
      <c r="M39" s="301">
        <v>-3176</v>
      </c>
      <c r="N39" s="302">
        <v>-58</v>
      </c>
      <c r="O39" s="293"/>
    </row>
    <row r="40" spans="1:16" ht="27" customHeight="1" x14ac:dyDescent="0.15">
      <c r="A40" s="248"/>
      <c r="B40" s="244"/>
      <c r="C40" s="244"/>
      <c r="D40" s="244"/>
      <c r="E40" s="244"/>
      <c r="F40" s="244"/>
      <c r="G40" s="1160" t="s">
        <v>498</v>
      </c>
      <c r="H40" s="1161"/>
      <c r="I40" s="1161"/>
      <c r="J40" s="1162"/>
      <c r="K40" s="300">
        <v>-871492</v>
      </c>
      <c r="L40" s="300">
        <v>-25201</v>
      </c>
      <c r="M40" s="301">
        <v>-27766</v>
      </c>
      <c r="N40" s="302">
        <v>-9.1999999999999993</v>
      </c>
      <c r="O40" s="293"/>
    </row>
    <row r="41" spans="1:16" x14ac:dyDescent="0.15">
      <c r="A41" s="248"/>
      <c r="B41" s="244"/>
      <c r="C41" s="244"/>
      <c r="D41" s="244"/>
      <c r="E41" s="244"/>
      <c r="F41" s="244"/>
      <c r="G41" s="1166" t="s">
        <v>280</v>
      </c>
      <c r="H41" s="1167"/>
      <c r="I41" s="1167"/>
      <c r="J41" s="1168"/>
      <c r="K41" s="294">
        <v>437312</v>
      </c>
      <c r="L41" s="300">
        <v>12646</v>
      </c>
      <c r="M41" s="301">
        <v>11838</v>
      </c>
      <c r="N41" s="302">
        <v>6.8</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5" t="s">
        <v>467</v>
      </c>
      <c r="J49" s="1157" t="s">
        <v>502</v>
      </c>
      <c r="K49" s="1158"/>
      <c r="L49" s="1158"/>
      <c r="M49" s="1158"/>
      <c r="N49" s="1159"/>
    </row>
    <row r="50" spans="1:14" x14ac:dyDescent="0.15">
      <c r="A50" s="248"/>
      <c r="B50" s="244"/>
      <c r="C50" s="244"/>
      <c r="D50" s="244"/>
      <c r="E50" s="244"/>
      <c r="F50" s="244"/>
      <c r="G50" s="312"/>
      <c r="H50" s="313"/>
      <c r="I50" s="1156"/>
      <c r="J50" s="314" t="s">
        <v>503</v>
      </c>
      <c r="K50" s="315" t="s">
        <v>504</v>
      </c>
      <c r="L50" s="316" t="s">
        <v>505</v>
      </c>
      <c r="M50" s="317" t="s">
        <v>506</v>
      </c>
      <c r="N50" s="318" t="s">
        <v>507</v>
      </c>
    </row>
    <row r="51" spans="1:14" x14ac:dyDescent="0.15">
      <c r="A51" s="248"/>
      <c r="B51" s="244"/>
      <c r="C51" s="244"/>
      <c r="D51" s="244"/>
      <c r="E51" s="244"/>
      <c r="F51" s="244"/>
      <c r="G51" s="310" t="s">
        <v>508</v>
      </c>
      <c r="H51" s="311"/>
      <c r="I51" s="319">
        <v>1360856</v>
      </c>
      <c r="J51" s="320">
        <v>40510</v>
      </c>
      <c r="K51" s="321">
        <v>-8.5</v>
      </c>
      <c r="L51" s="322">
        <v>42839</v>
      </c>
      <c r="M51" s="323">
        <v>-13.3</v>
      </c>
      <c r="N51" s="324">
        <v>4.8</v>
      </c>
    </row>
    <row r="52" spans="1:14" x14ac:dyDescent="0.15">
      <c r="A52" s="248"/>
      <c r="B52" s="244"/>
      <c r="C52" s="244"/>
      <c r="D52" s="244"/>
      <c r="E52" s="244"/>
      <c r="F52" s="244"/>
      <c r="G52" s="325"/>
      <c r="H52" s="326" t="s">
        <v>509</v>
      </c>
      <c r="I52" s="327">
        <v>702945</v>
      </c>
      <c r="J52" s="328">
        <v>20925</v>
      </c>
      <c r="K52" s="329">
        <v>-31.7</v>
      </c>
      <c r="L52" s="330">
        <v>22027</v>
      </c>
      <c r="M52" s="331">
        <v>-17.100000000000001</v>
      </c>
      <c r="N52" s="332">
        <v>-14.6</v>
      </c>
    </row>
    <row r="53" spans="1:14" x14ac:dyDescent="0.15">
      <c r="A53" s="248"/>
      <c r="B53" s="244"/>
      <c r="C53" s="244"/>
      <c r="D53" s="244"/>
      <c r="E53" s="244"/>
      <c r="F53" s="244"/>
      <c r="G53" s="310" t="s">
        <v>510</v>
      </c>
      <c r="H53" s="311"/>
      <c r="I53" s="319">
        <v>2182962</v>
      </c>
      <c r="J53" s="320">
        <v>64894</v>
      </c>
      <c r="K53" s="321">
        <v>60.2</v>
      </c>
      <c r="L53" s="322">
        <v>46819</v>
      </c>
      <c r="M53" s="323">
        <v>9.3000000000000007</v>
      </c>
      <c r="N53" s="324">
        <v>50.9</v>
      </c>
    </row>
    <row r="54" spans="1:14" x14ac:dyDescent="0.15">
      <c r="A54" s="248"/>
      <c r="B54" s="244"/>
      <c r="C54" s="244"/>
      <c r="D54" s="244"/>
      <c r="E54" s="244"/>
      <c r="F54" s="244"/>
      <c r="G54" s="325"/>
      <c r="H54" s="326" t="s">
        <v>509</v>
      </c>
      <c r="I54" s="327">
        <v>1500558</v>
      </c>
      <c r="J54" s="328">
        <v>44608</v>
      </c>
      <c r="K54" s="329">
        <v>113.2</v>
      </c>
      <c r="L54" s="330">
        <v>24121</v>
      </c>
      <c r="M54" s="331">
        <v>9.5</v>
      </c>
      <c r="N54" s="332">
        <v>103.7</v>
      </c>
    </row>
    <row r="55" spans="1:14" x14ac:dyDescent="0.15">
      <c r="A55" s="248"/>
      <c r="B55" s="244"/>
      <c r="C55" s="244"/>
      <c r="D55" s="244"/>
      <c r="E55" s="244"/>
      <c r="F55" s="244"/>
      <c r="G55" s="310" t="s">
        <v>511</v>
      </c>
      <c r="H55" s="311"/>
      <c r="I55" s="319">
        <v>2214153</v>
      </c>
      <c r="J55" s="320">
        <v>65308</v>
      </c>
      <c r="K55" s="321">
        <v>0.6</v>
      </c>
      <c r="L55" s="322">
        <v>53270</v>
      </c>
      <c r="M55" s="323">
        <v>13.8</v>
      </c>
      <c r="N55" s="324">
        <v>-13.2</v>
      </c>
    </row>
    <row r="56" spans="1:14" x14ac:dyDescent="0.15">
      <c r="A56" s="248"/>
      <c r="B56" s="244"/>
      <c r="C56" s="244"/>
      <c r="D56" s="244"/>
      <c r="E56" s="244"/>
      <c r="F56" s="244"/>
      <c r="G56" s="325"/>
      <c r="H56" s="326" t="s">
        <v>509</v>
      </c>
      <c r="I56" s="327">
        <v>1064232</v>
      </c>
      <c r="J56" s="328">
        <v>31390</v>
      </c>
      <c r="K56" s="329">
        <v>-29.6</v>
      </c>
      <c r="L56" s="330">
        <v>24316</v>
      </c>
      <c r="M56" s="331">
        <v>0.8</v>
      </c>
      <c r="N56" s="332">
        <v>-30.4</v>
      </c>
    </row>
    <row r="57" spans="1:14" x14ac:dyDescent="0.15">
      <c r="A57" s="248"/>
      <c r="B57" s="244"/>
      <c r="C57" s="244"/>
      <c r="D57" s="244"/>
      <c r="E57" s="244"/>
      <c r="F57" s="244"/>
      <c r="G57" s="310" t="s">
        <v>512</v>
      </c>
      <c r="H57" s="311"/>
      <c r="I57" s="319">
        <v>1687267</v>
      </c>
      <c r="J57" s="320">
        <v>49334</v>
      </c>
      <c r="K57" s="321">
        <v>-24.5</v>
      </c>
      <c r="L57" s="322">
        <v>53292</v>
      </c>
      <c r="M57" s="323">
        <v>0</v>
      </c>
      <c r="N57" s="324">
        <v>-24.5</v>
      </c>
    </row>
    <row r="58" spans="1:14" x14ac:dyDescent="0.15">
      <c r="A58" s="248"/>
      <c r="B58" s="244"/>
      <c r="C58" s="244"/>
      <c r="D58" s="244"/>
      <c r="E58" s="244"/>
      <c r="F58" s="244"/>
      <c r="G58" s="325"/>
      <c r="H58" s="326" t="s">
        <v>509</v>
      </c>
      <c r="I58" s="327">
        <v>752685</v>
      </c>
      <c r="J58" s="328">
        <v>22008</v>
      </c>
      <c r="K58" s="329">
        <v>-29.9</v>
      </c>
      <c r="L58" s="330">
        <v>28900</v>
      </c>
      <c r="M58" s="331">
        <v>18.899999999999999</v>
      </c>
      <c r="N58" s="332">
        <v>-48.8</v>
      </c>
    </row>
    <row r="59" spans="1:14" x14ac:dyDescent="0.15">
      <c r="A59" s="248"/>
      <c r="B59" s="244"/>
      <c r="C59" s="244"/>
      <c r="D59" s="244"/>
      <c r="E59" s="244"/>
      <c r="F59" s="244"/>
      <c r="G59" s="310" t="s">
        <v>513</v>
      </c>
      <c r="H59" s="311"/>
      <c r="I59" s="319">
        <v>1226043</v>
      </c>
      <c r="J59" s="320">
        <v>35454</v>
      </c>
      <c r="K59" s="321">
        <v>-28.1</v>
      </c>
      <c r="L59" s="322">
        <v>49919</v>
      </c>
      <c r="M59" s="323">
        <v>-6.3</v>
      </c>
      <c r="N59" s="324">
        <v>-21.8</v>
      </c>
    </row>
    <row r="60" spans="1:14" x14ac:dyDescent="0.15">
      <c r="A60" s="248"/>
      <c r="B60" s="244"/>
      <c r="C60" s="244"/>
      <c r="D60" s="244"/>
      <c r="E60" s="244"/>
      <c r="F60" s="244"/>
      <c r="G60" s="325"/>
      <c r="H60" s="326" t="s">
        <v>509</v>
      </c>
      <c r="I60" s="333">
        <v>777649</v>
      </c>
      <c r="J60" s="328">
        <v>22488</v>
      </c>
      <c r="K60" s="329">
        <v>2.2000000000000002</v>
      </c>
      <c r="L60" s="330">
        <v>26398</v>
      </c>
      <c r="M60" s="331">
        <v>-8.6999999999999993</v>
      </c>
      <c r="N60" s="332">
        <v>10.9</v>
      </c>
    </row>
    <row r="61" spans="1:14" x14ac:dyDescent="0.15">
      <c r="A61" s="248"/>
      <c r="B61" s="244"/>
      <c r="C61" s="244"/>
      <c r="D61" s="244"/>
      <c r="E61" s="244"/>
      <c r="F61" s="244"/>
      <c r="G61" s="310" t="s">
        <v>514</v>
      </c>
      <c r="H61" s="334"/>
      <c r="I61" s="335">
        <v>1734256</v>
      </c>
      <c r="J61" s="336">
        <v>51100</v>
      </c>
      <c r="K61" s="337">
        <v>-0.1</v>
      </c>
      <c r="L61" s="338">
        <v>49228</v>
      </c>
      <c r="M61" s="339">
        <v>0.7</v>
      </c>
      <c r="N61" s="324">
        <v>-0.8</v>
      </c>
    </row>
    <row r="62" spans="1:14" x14ac:dyDescent="0.15">
      <c r="A62" s="248"/>
      <c r="B62" s="244"/>
      <c r="C62" s="244"/>
      <c r="D62" s="244"/>
      <c r="E62" s="244"/>
      <c r="F62" s="244"/>
      <c r="G62" s="325"/>
      <c r="H62" s="326" t="s">
        <v>509</v>
      </c>
      <c r="I62" s="327">
        <v>959614</v>
      </c>
      <c r="J62" s="328">
        <v>28284</v>
      </c>
      <c r="K62" s="329">
        <v>4.8</v>
      </c>
      <c r="L62" s="330">
        <v>25152</v>
      </c>
      <c r="M62" s="331">
        <v>0.7</v>
      </c>
      <c r="N62" s="332">
        <v>4.0999999999999996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16.27</v>
      </c>
      <c r="G47" s="12">
        <v>16.27</v>
      </c>
      <c r="H47" s="12">
        <v>16.12</v>
      </c>
      <c r="I47" s="12">
        <v>16.25</v>
      </c>
      <c r="J47" s="13">
        <v>15.83</v>
      </c>
    </row>
    <row r="48" spans="2:10" ht="57.75" customHeight="1" x14ac:dyDescent="0.15">
      <c r="B48" s="14"/>
      <c r="C48" s="1171" t="s">
        <v>4</v>
      </c>
      <c r="D48" s="1171"/>
      <c r="E48" s="1172"/>
      <c r="F48" s="15">
        <v>0.31</v>
      </c>
      <c r="G48" s="16">
        <v>4.41</v>
      </c>
      <c r="H48" s="16">
        <v>7.44</v>
      </c>
      <c r="I48" s="16">
        <v>5</v>
      </c>
      <c r="J48" s="17">
        <v>4.32</v>
      </c>
    </row>
    <row r="49" spans="2:10" ht="57.75" customHeight="1" thickBot="1" x14ac:dyDescent="0.2">
      <c r="B49" s="18"/>
      <c r="C49" s="1173" t="s">
        <v>5</v>
      </c>
      <c r="D49" s="1173"/>
      <c r="E49" s="1174"/>
      <c r="F49" s="19" t="s">
        <v>521</v>
      </c>
      <c r="G49" s="20">
        <v>4.1100000000000003</v>
      </c>
      <c r="H49" s="20">
        <v>3.1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524</v>
      </c>
      <c r="D34" s="1181"/>
      <c r="E34" s="1182"/>
      <c r="F34" s="32">
        <v>8.1999999999999993</v>
      </c>
      <c r="G34" s="33">
        <v>7.78</v>
      </c>
      <c r="H34" s="33">
        <v>8.08</v>
      </c>
      <c r="I34" s="33">
        <v>9.89</v>
      </c>
      <c r="J34" s="34">
        <v>9.48</v>
      </c>
      <c r="K34" s="22"/>
      <c r="L34" s="22"/>
      <c r="M34" s="22"/>
      <c r="N34" s="22"/>
      <c r="O34" s="22"/>
      <c r="P34" s="22"/>
    </row>
    <row r="35" spans="1:16" ht="39" customHeight="1" x14ac:dyDescent="0.15">
      <c r="A35" s="22"/>
      <c r="B35" s="35"/>
      <c r="C35" s="1175" t="s">
        <v>525</v>
      </c>
      <c r="D35" s="1176"/>
      <c r="E35" s="1177"/>
      <c r="F35" s="36">
        <v>4.83</v>
      </c>
      <c r="G35" s="37">
        <v>4.41</v>
      </c>
      <c r="H35" s="37">
        <v>7.43</v>
      </c>
      <c r="I35" s="37">
        <v>5</v>
      </c>
      <c r="J35" s="38">
        <v>4.3099999999999996</v>
      </c>
      <c r="K35" s="22"/>
      <c r="L35" s="22"/>
      <c r="M35" s="22"/>
      <c r="N35" s="22"/>
      <c r="O35" s="22"/>
      <c r="P35" s="22"/>
    </row>
    <row r="36" spans="1:16" ht="39" customHeight="1" x14ac:dyDescent="0.15">
      <c r="A36" s="22"/>
      <c r="B36" s="35"/>
      <c r="C36" s="1175" t="s">
        <v>526</v>
      </c>
      <c r="D36" s="1176"/>
      <c r="E36" s="1177"/>
      <c r="F36" s="36">
        <v>5.71</v>
      </c>
      <c r="G36" s="37">
        <v>4.54</v>
      </c>
      <c r="H36" s="37">
        <v>3.81</v>
      </c>
      <c r="I36" s="37">
        <v>1.48</v>
      </c>
      <c r="J36" s="38">
        <v>2.48</v>
      </c>
      <c r="K36" s="22"/>
      <c r="L36" s="22"/>
      <c r="M36" s="22"/>
      <c r="N36" s="22"/>
      <c r="O36" s="22"/>
      <c r="P36" s="22"/>
    </row>
    <row r="37" spans="1:16" ht="39" customHeight="1" x14ac:dyDescent="0.15">
      <c r="A37" s="22"/>
      <c r="B37" s="35"/>
      <c r="C37" s="1175" t="s">
        <v>527</v>
      </c>
      <c r="D37" s="1176"/>
      <c r="E37" s="1177"/>
      <c r="F37" s="36">
        <v>1.63</v>
      </c>
      <c r="G37" s="37">
        <v>2.65</v>
      </c>
      <c r="H37" s="37">
        <v>1.56</v>
      </c>
      <c r="I37" s="37">
        <v>0.84</v>
      </c>
      <c r="J37" s="38">
        <v>0.69</v>
      </c>
      <c r="K37" s="22"/>
      <c r="L37" s="22"/>
      <c r="M37" s="22"/>
      <c r="N37" s="22"/>
      <c r="O37" s="22"/>
      <c r="P37" s="22"/>
    </row>
    <row r="38" spans="1:16" ht="39" customHeight="1" x14ac:dyDescent="0.15">
      <c r="A38" s="22"/>
      <c r="B38" s="35"/>
      <c r="C38" s="1175" t="s">
        <v>528</v>
      </c>
      <c r="D38" s="1176"/>
      <c r="E38" s="1177"/>
      <c r="F38" s="36">
        <v>0.26</v>
      </c>
      <c r="G38" s="37">
        <v>0.43</v>
      </c>
      <c r="H38" s="37">
        <v>0.28999999999999998</v>
      </c>
      <c r="I38" s="37">
        <v>0.23</v>
      </c>
      <c r="J38" s="38">
        <v>0.3</v>
      </c>
      <c r="K38" s="22"/>
      <c r="L38" s="22"/>
      <c r="M38" s="22"/>
      <c r="N38" s="22"/>
      <c r="O38" s="22"/>
      <c r="P38" s="22"/>
    </row>
    <row r="39" spans="1:16" ht="39" customHeight="1" x14ac:dyDescent="0.15">
      <c r="A39" s="22"/>
      <c r="B39" s="35"/>
      <c r="C39" s="1175" t="s">
        <v>529</v>
      </c>
      <c r="D39" s="1176"/>
      <c r="E39" s="1177"/>
      <c r="F39" s="36">
        <v>0.17</v>
      </c>
      <c r="G39" s="37">
        <v>0.19</v>
      </c>
      <c r="H39" s="37">
        <v>0.16</v>
      </c>
      <c r="I39" s="37">
        <v>0.18</v>
      </c>
      <c r="J39" s="38">
        <v>0.18</v>
      </c>
      <c r="K39" s="22"/>
      <c r="L39" s="22"/>
      <c r="M39" s="22"/>
      <c r="N39" s="22"/>
      <c r="O39" s="22"/>
      <c r="P39" s="22"/>
    </row>
    <row r="40" spans="1:16" ht="39" customHeight="1" x14ac:dyDescent="0.15">
      <c r="A40" s="22"/>
      <c r="B40" s="35"/>
      <c r="C40" s="1175" t="s">
        <v>530</v>
      </c>
      <c r="D40" s="1176"/>
      <c r="E40" s="1177"/>
      <c r="F40" s="36">
        <v>7.0000000000000007E-2</v>
      </c>
      <c r="G40" s="37">
        <v>7.0000000000000007E-2</v>
      </c>
      <c r="H40" s="37">
        <v>0.08</v>
      </c>
      <c r="I40" s="37">
        <v>0.08</v>
      </c>
      <c r="J40" s="38">
        <v>0.06</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531</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532</v>
      </c>
      <c r="D43" s="1179"/>
      <c r="E43" s="1180"/>
      <c r="F43" s="41">
        <v>0.02</v>
      </c>
      <c r="G43" s="42">
        <v>0</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792</v>
      </c>
      <c r="L45" s="60">
        <v>781</v>
      </c>
      <c r="M45" s="60">
        <v>740</v>
      </c>
      <c r="N45" s="60">
        <v>822</v>
      </c>
      <c r="O45" s="61">
        <v>854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481</v>
      </c>
      <c r="L48" s="64">
        <v>455</v>
      </c>
      <c r="M48" s="64">
        <v>495</v>
      </c>
      <c r="N48" s="64">
        <v>455</v>
      </c>
      <c r="O48" s="65">
        <v>501</v>
      </c>
      <c r="P48" s="48"/>
      <c r="Q48" s="48"/>
      <c r="R48" s="48"/>
      <c r="S48" s="48"/>
      <c r="T48" s="48"/>
      <c r="U48" s="48"/>
    </row>
    <row r="49" spans="1:21" ht="30.75" customHeight="1" x14ac:dyDescent="0.15">
      <c r="A49" s="48"/>
      <c r="B49" s="1193"/>
      <c r="C49" s="1194"/>
      <c r="D49" s="62"/>
      <c r="E49" s="1185" t="s">
        <v>15</v>
      </c>
      <c r="F49" s="1185"/>
      <c r="G49" s="1185"/>
      <c r="H49" s="1185"/>
      <c r="I49" s="1185"/>
      <c r="J49" s="1186"/>
      <c r="K49" s="63">
        <v>9</v>
      </c>
      <c r="L49" s="64">
        <v>8</v>
      </c>
      <c r="M49" s="64">
        <v>7</v>
      </c>
      <c r="N49" s="64" t="s">
        <v>476</v>
      </c>
      <c r="O49" s="65" t="s">
        <v>476</v>
      </c>
      <c r="P49" s="48"/>
      <c r="Q49" s="48"/>
      <c r="R49" s="48"/>
      <c r="S49" s="48"/>
      <c r="T49" s="48"/>
      <c r="U49" s="48"/>
    </row>
    <row r="50" spans="1:21" ht="30.75" customHeight="1" x14ac:dyDescent="0.15">
      <c r="A50" s="48"/>
      <c r="B50" s="1193"/>
      <c r="C50" s="1194"/>
      <c r="D50" s="62"/>
      <c r="E50" s="1185" t="s">
        <v>16</v>
      </c>
      <c r="F50" s="1185"/>
      <c r="G50" s="1185"/>
      <c r="H50" s="1185"/>
      <c r="I50" s="1185"/>
      <c r="J50" s="1186"/>
      <c r="K50" s="63">
        <v>11</v>
      </c>
      <c r="L50" s="64">
        <v>3</v>
      </c>
      <c r="M50" s="64">
        <v>20</v>
      </c>
      <c r="N50" s="64" t="s">
        <v>476</v>
      </c>
      <c r="O50" s="65" t="s">
        <v>476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838</v>
      </c>
      <c r="L52" s="64">
        <v>868</v>
      </c>
      <c r="M52" s="64">
        <v>879</v>
      </c>
      <c r="N52" s="64">
        <v>929</v>
      </c>
      <c r="O52" s="65">
        <v>917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455</v>
      </c>
      <c r="L53" s="69">
        <v>379</v>
      </c>
      <c r="M53" s="69">
        <v>383</v>
      </c>
      <c r="N53" s="69">
        <v>348</v>
      </c>
      <c r="O53" s="70">
        <v>438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9" t="s">
        <v>23</v>
      </c>
      <c r="C41" s="1200"/>
      <c r="D41" s="81"/>
      <c r="E41" s="1205" t="s">
        <v>24</v>
      </c>
      <c r="F41" s="1205"/>
      <c r="G41" s="1205"/>
      <c r="H41" s="1206"/>
      <c r="I41" s="82">
        <v>8498</v>
      </c>
      <c r="J41" s="83">
        <v>8974</v>
      </c>
      <c r="K41" s="83">
        <v>9366</v>
      </c>
      <c r="L41" s="83">
        <v>9638</v>
      </c>
      <c r="M41" s="84">
        <v>9839</v>
      </c>
    </row>
    <row r="42" spans="2:13" ht="27.75" customHeight="1" x14ac:dyDescent="0.15">
      <c r="B42" s="1201"/>
      <c r="C42" s="1202"/>
      <c r="D42" s="85"/>
      <c r="E42" s="1207" t="s">
        <v>25</v>
      </c>
      <c r="F42" s="1207"/>
      <c r="G42" s="1207"/>
      <c r="H42" s="1208"/>
      <c r="I42" s="86" t="s">
        <v>476</v>
      </c>
      <c r="J42" s="87" t="s">
        <v>476</v>
      </c>
      <c r="K42" s="87" t="s">
        <v>476</v>
      </c>
      <c r="L42" s="87" t="s">
        <v>476</v>
      </c>
      <c r="M42" s="88" t="s">
        <v>476</v>
      </c>
    </row>
    <row r="43" spans="2:13" ht="27.75" customHeight="1" x14ac:dyDescent="0.15">
      <c r="B43" s="1201"/>
      <c r="C43" s="1202"/>
      <c r="D43" s="85"/>
      <c r="E43" s="1207" t="s">
        <v>26</v>
      </c>
      <c r="F43" s="1207"/>
      <c r="G43" s="1207"/>
      <c r="H43" s="1208"/>
      <c r="I43" s="86">
        <v>7114</v>
      </c>
      <c r="J43" s="87">
        <v>6593</v>
      </c>
      <c r="K43" s="87">
        <v>6318</v>
      </c>
      <c r="L43" s="87">
        <v>5949</v>
      </c>
      <c r="M43" s="88">
        <v>5789</v>
      </c>
    </row>
    <row r="44" spans="2:13" ht="27.75" customHeight="1" x14ac:dyDescent="0.15">
      <c r="B44" s="1201"/>
      <c r="C44" s="1202"/>
      <c r="D44" s="85"/>
      <c r="E44" s="1207" t="s">
        <v>27</v>
      </c>
      <c r="F44" s="1207"/>
      <c r="G44" s="1207"/>
      <c r="H44" s="1208"/>
      <c r="I44" s="86">
        <v>90</v>
      </c>
      <c r="J44" s="87">
        <v>79</v>
      </c>
      <c r="K44" s="87">
        <v>164</v>
      </c>
      <c r="L44" s="87" t="s">
        <v>476</v>
      </c>
      <c r="M44" s="88" t="s">
        <v>476</v>
      </c>
    </row>
    <row r="45" spans="2:13" ht="27.75" customHeight="1" x14ac:dyDescent="0.15">
      <c r="B45" s="1201"/>
      <c r="C45" s="1202"/>
      <c r="D45" s="85"/>
      <c r="E45" s="1207" t="s">
        <v>28</v>
      </c>
      <c r="F45" s="1207"/>
      <c r="G45" s="1207"/>
      <c r="H45" s="1208"/>
      <c r="I45" s="86">
        <v>1138</v>
      </c>
      <c r="J45" s="87">
        <v>1228</v>
      </c>
      <c r="K45" s="87">
        <v>1047</v>
      </c>
      <c r="L45" s="87">
        <v>811</v>
      </c>
      <c r="M45" s="88">
        <v>718</v>
      </c>
    </row>
    <row r="46" spans="2:13" ht="27.75" customHeight="1" x14ac:dyDescent="0.15">
      <c r="B46" s="1201"/>
      <c r="C46" s="1202"/>
      <c r="D46" s="85"/>
      <c r="E46" s="1207" t="s">
        <v>29</v>
      </c>
      <c r="F46" s="1207"/>
      <c r="G46" s="1207"/>
      <c r="H46" s="1208"/>
      <c r="I46" s="86" t="s">
        <v>476</v>
      </c>
      <c r="J46" s="87" t="s">
        <v>476</v>
      </c>
      <c r="K46" s="87" t="s">
        <v>476</v>
      </c>
      <c r="L46" s="87" t="s">
        <v>476</v>
      </c>
      <c r="M46" s="88" t="s">
        <v>476</v>
      </c>
    </row>
    <row r="47" spans="2:13" ht="27.75" customHeight="1" x14ac:dyDescent="0.15">
      <c r="B47" s="1201"/>
      <c r="C47" s="1202"/>
      <c r="D47" s="85"/>
      <c r="E47" s="1207" t="s">
        <v>30</v>
      </c>
      <c r="F47" s="1207"/>
      <c r="G47" s="1207"/>
      <c r="H47" s="1208"/>
      <c r="I47" s="86" t="s">
        <v>476</v>
      </c>
      <c r="J47" s="87" t="s">
        <v>476</v>
      </c>
      <c r="K47" s="87" t="s">
        <v>476</v>
      </c>
      <c r="L47" s="87" t="s">
        <v>476</v>
      </c>
      <c r="M47" s="88" t="s">
        <v>476</v>
      </c>
    </row>
    <row r="48" spans="2:13" ht="27.75" customHeight="1" x14ac:dyDescent="0.15">
      <c r="B48" s="1203"/>
      <c r="C48" s="1204"/>
      <c r="D48" s="85"/>
      <c r="E48" s="1207" t="s">
        <v>31</v>
      </c>
      <c r="F48" s="1207"/>
      <c r="G48" s="1207"/>
      <c r="H48" s="1208"/>
      <c r="I48" s="86" t="s">
        <v>476</v>
      </c>
      <c r="J48" s="87" t="s">
        <v>476</v>
      </c>
      <c r="K48" s="87" t="s">
        <v>476</v>
      </c>
      <c r="L48" s="87" t="s">
        <v>476</v>
      </c>
      <c r="M48" s="88" t="s">
        <v>476</v>
      </c>
    </row>
    <row r="49" spans="2:13" ht="27.75" customHeight="1" x14ac:dyDescent="0.15">
      <c r="B49" s="1209" t="s">
        <v>32</v>
      </c>
      <c r="C49" s="1210"/>
      <c r="D49" s="89"/>
      <c r="E49" s="1207" t="s">
        <v>33</v>
      </c>
      <c r="F49" s="1207"/>
      <c r="G49" s="1207"/>
      <c r="H49" s="1208"/>
      <c r="I49" s="86">
        <v>4383</v>
      </c>
      <c r="J49" s="87">
        <v>3902</v>
      </c>
      <c r="K49" s="87">
        <v>4046</v>
      </c>
      <c r="L49" s="87">
        <v>4020</v>
      </c>
      <c r="M49" s="88">
        <v>4049</v>
      </c>
    </row>
    <row r="50" spans="2:13" ht="27.75" customHeight="1" x14ac:dyDescent="0.15">
      <c r="B50" s="1201"/>
      <c r="C50" s="1202"/>
      <c r="D50" s="85"/>
      <c r="E50" s="1207" t="s">
        <v>34</v>
      </c>
      <c r="F50" s="1207"/>
      <c r="G50" s="1207"/>
      <c r="H50" s="1208"/>
      <c r="I50" s="86">
        <v>238</v>
      </c>
      <c r="J50" s="87">
        <v>212</v>
      </c>
      <c r="K50" s="87">
        <v>218</v>
      </c>
      <c r="L50" s="87">
        <v>241</v>
      </c>
      <c r="M50" s="88">
        <v>199</v>
      </c>
    </row>
    <row r="51" spans="2:13" ht="27.75" customHeight="1" x14ac:dyDescent="0.15">
      <c r="B51" s="1203"/>
      <c r="C51" s="1204"/>
      <c r="D51" s="85"/>
      <c r="E51" s="1207" t="s">
        <v>35</v>
      </c>
      <c r="F51" s="1207"/>
      <c r="G51" s="1207"/>
      <c r="H51" s="1208"/>
      <c r="I51" s="86">
        <v>11076</v>
      </c>
      <c r="J51" s="87">
        <v>11196</v>
      </c>
      <c r="K51" s="87">
        <v>11361</v>
      </c>
      <c r="L51" s="87">
        <v>11285</v>
      </c>
      <c r="M51" s="88">
        <v>11250</v>
      </c>
    </row>
    <row r="52" spans="2:13" ht="27.75" customHeight="1" thickBot="1" x14ac:dyDescent="0.2">
      <c r="B52" s="1211" t="s">
        <v>36</v>
      </c>
      <c r="C52" s="1212"/>
      <c r="D52" s="90"/>
      <c r="E52" s="1213" t="s">
        <v>37</v>
      </c>
      <c r="F52" s="1213"/>
      <c r="G52" s="1213"/>
      <c r="H52" s="1214"/>
      <c r="I52" s="91">
        <v>1143</v>
      </c>
      <c r="J52" s="92">
        <v>1564</v>
      </c>
      <c r="K52" s="92">
        <v>1270</v>
      </c>
      <c r="L52" s="92">
        <v>853</v>
      </c>
      <c r="M52" s="93">
        <v>849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543</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544</v>
      </c>
    </row>
    <row r="50" spans="1:17" x14ac:dyDescent="0.15">
      <c r="B50" s="248"/>
      <c r="C50" s="244"/>
      <c r="D50" s="244"/>
      <c r="E50" s="244"/>
      <c r="F50" s="244"/>
      <c r="G50" s="1236"/>
      <c r="H50" s="1237"/>
      <c r="I50" s="1237"/>
      <c r="J50" s="1238"/>
      <c r="K50" s="354" t="s">
        <v>516</v>
      </c>
      <c r="L50" s="354" t="s">
        <v>517</v>
      </c>
      <c r="M50" s="354" t="s">
        <v>518</v>
      </c>
      <c r="N50" s="354" t="s">
        <v>519</v>
      </c>
      <c r="O50" s="354" t="s">
        <v>520</v>
      </c>
    </row>
    <row r="51" spans="1:17" x14ac:dyDescent="0.15">
      <c r="B51" s="248"/>
      <c r="C51" s="244"/>
      <c r="D51" s="244"/>
      <c r="E51" s="244"/>
      <c r="F51" s="244"/>
      <c r="G51" s="1239" t="s">
        <v>545</v>
      </c>
      <c r="H51" s="1240"/>
      <c r="I51" s="1245" t="s">
        <v>546</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547</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548</v>
      </c>
      <c r="H55" s="1220"/>
      <c r="I55" s="1225" t="s">
        <v>546</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549</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543</v>
      </c>
      <c r="I64" s="352"/>
      <c r="J64" s="352"/>
      <c r="K64" s="352"/>
      <c r="L64" s="244"/>
      <c r="M64" s="244"/>
      <c r="N64" s="244"/>
      <c r="O64" s="244"/>
    </row>
    <row r="65" spans="2:30" x14ac:dyDescent="0.15">
      <c r="B65" s="248"/>
      <c r="C65" s="244"/>
      <c r="D65" s="244"/>
      <c r="E65" s="244"/>
      <c r="F65" s="244"/>
      <c r="G65" s="1227" t="s">
        <v>553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36"/>
      <c r="H72" s="1237"/>
      <c r="I72" s="1237"/>
      <c r="J72" s="1238"/>
      <c r="K72" s="354" t="s">
        <v>516</v>
      </c>
      <c r="L72" s="354" t="s">
        <v>517</v>
      </c>
      <c r="M72" s="354" t="s">
        <v>518</v>
      </c>
      <c r="N72" s="354" t="s">
        <v>519</v>
      </c>
      <c r="O72" s="354" t="s">
        <v>520</v>
      </c>
    </row>
    <row r="73" spans="2:30" x14ac:dyDescent="0.15">
      <c r="B73" s="248"/>
      <c r="C73" s="244"/>
      <c r="D73" s="244"/>
      <c r="E73" s="244"/>
      <c r="F73" s="244"/>
      <c r="G73" s="1239" t="s">
        <v>545</v>
      </c>
      <c r="H73" s="1240"/>
      <c r="I73" s="1245" t="s">
        <v>546</v>
      </c>
      <c r="J73" s="1245"/>
      <c r="K73" s="1226">
        <v>18.899999999999999</v>
      </c>
      <c r="L73" s="1226">
        <v>26</v>
      </c>
      <c r="M73" s="1215">
        <v>20.9</v>
      </c>
      <c r="N73" s="1215">
        <v>14.2</v>
      </c>
      <c r="O73" s="1215">
        <v>13.7</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552</v>
      </c>
      <c r="J75" s="1225"/>
      <c r="K75" s="1247">
        <v>8.6999999999999993</v>
      </c>
      <c r="L75" s="1247">
        <v>7.4</v>
      </c>
      <c r="M75" s="1247">
        <v>6.7</v>
      </c>
      <c r="N75" s="1247">
        <v>6.1</v>
      </c>
      <c r="O75" s="1247">
        <v>6.4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548</v>
      </c>
      <c r="H77" s="1220"/>
      <c r="I77" s="1225" t="s">
        <v>546</v>
      </c>
      <c r="J77" s="1225"/>
      <c r="K77" s="1226">
        <v>40.200000000000003</v>
      </c>
      <c r="L77" s="1226">
        <v>30.7</v>
      </c>
      <c r="M77" s="1215">
        <v>22.3</v>
      </c>
      <c r="N77" s="1215">
        <v>20.3</v>
      </c>
      <c r="O77" s="1215">
        <v>13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552</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40510</v>
      </c>
      <c r="E3" s="116"/>
      <c r="F3" s="117">
        <v>42839</v>
      </c>
      <c r="G3" s="118"/>
      <c r="H3" s="119"/>
    </row>
    <row r="4" spans="1:8" x14ac:dyDescent="0.15">
      <c r="A4" s="120"/>
      <c r="B4" s="121"/>
      <c r="C4" s="122"/>
      <c r="D4" s="123">
        <v>20925</v>
      </c>
      <c r="E4" s="124"/>
      <c r="F4" s="125">
        <v>22027</v>
      </c>
      <c r="G4" s="126"/>
      <c r="H4" s="127"/>
    </row>
    <row r="5" spans="1:8" x14ac:dyDescent="0.15">
      <c r="A5" s="108" t="s">
        <v>510</v>
      </c>
      <c r="B5" s="113"/>
      <c r="C5" s="114"/>
      <c r="D5" s="115">
        <v>64894</v>
      </c>
      <c r="E5" s="116"/>
      <c r="F5" s="117">
        <v>46819</v>
      </c>
      <c r="G5" s="118"/>
      <c r="H5" s="119"/>
    </row>
    <row r="6" spans="1:8" x14ac:dyDescent="0.15">
      <c r="A6" s="120"/>
      <c r="B6" s="121"/>
      <c r="C6" s="122"/>
      <c r="D6" s="123">
        <v>44608</v>
      </c>
      <c r="E6" s="124"/>
      <c r="F6" s="125">
        <v>24121</v>
      </c>
      <c r="G6" s="126"/>
      <c r="H6" s="127"/>
    </row>
    <row r="7" spans="1:8" x14ac:dyDescent="0.15">
      <c r="A7" s="108" t="s">
        <v>511</v>
      </c>
      <c r="B7" s="113"/>
      <c r="C7" s="114"/>
      <c r="D7" s="115">
        <v>65308</v>
      </c>
      <c r="E7" s="116"/>
      <c r="F7" s="117">
        <v>53270</v>
      </c>
      <c r="G7" s="118"/>
      <c r="H7" s="119"/>
    </row>
    <row r="8" spans="1:8" x14ac:dyDescent="0.15">
      <c r="A8" s="120"/>
      <c r="B8" s="121"/>
      <c r="C8" s="122"/>
      <c r="D8" s="123">
        <v>31390</v>
      </c>
      <c r="E8" s="124"/>
      <c r="F8" s="125">
        <v>24316</v>
      </c>
      <c r="G8" s="126"/>
      <c r="H8" s="127"/>
    </row>
    <row r="9" spans="1:8" x14ac:dyDescent="0.15">
      <c r="A9" s="108" t="s">
        <v>512</v>
      </c>
      <c r="B9" s="113"/>
      <c r="C9" s="114"/>
      <c r="D9" s="115">
        <v>49334</v>
      </c>
      <c r="E9" s="116"/>
      <c r="F9" s="117">
        <v>53292</v>
      </c>
      <c r="G9" s="118"/>
      <c r="H9" s="119"/>
    </row>
    <row r="10" spans="1:8" x14ac:dyDescent="0.15">
      <c r="A10" s="120"/>
      <c r="B10" s="121"/>
      <c r="C10" s="122"/>
      <c r="D10" s="123">
        <v>22008</v>
      </c>
      <c r="E10" s="124"/>
      <c r="F10" s="125">
        <v>28900</v>
      </c>
      <c r="G10" s="126"/>
      <c r="H10" s="127"/>
    </row>
    <row r="11" spans="1:8" x14ac:dyDescent="0.15">
      <c r="A11" s="108" t="s">
        <v>513</v>
      </c>
      <c r="B11" s="113"/>
      <c r="C11" s="114"/>
      <c r="D11" s="115">
        <v>35454</v>
      </c>
      <c r="E11" s="116"/>
      <c r="F11" s="117">
        <v>49919</v>
      </c>
      <c r="G11" s="118"/>
      <c r="H11" s="119"/>
    </row>
    <row r="12" spans="1:8" x14ac:dyDescent="0.15">
      <c r="A12" s="120"/>
      <c r="B12" s="121"/>
      <c r="C12" s="128"/>
      <c r="D12" s="123">
        <v>22488</v>
      </c>
      <c r="E12" s="124"/>
      <c r="F12" s="125">
        <v>26398</v>
      </c>
      <c r="G12" s="126"/>
      <c r="H12" s="127"/>
    </row>
    <row r="13" spans="1:8" x14ac:dyDescent="0.15">
      <c r="A13" s="108"/>
      <c r="B13" s="113"/>
      <c r="C13" s="129"/>
      <c r="D13" s="130">
        <v>51100</v>
      </c>
      <c r="E13" s="131"/>
      <c r="F13" s="132">
        <v>49228</v>
      </c>
      <c r="G13" s="133"/>
      <c r="H13" s="119"/>
    </row>
    <row r="14" spans="1:8" x14ac:dyDescent="0.15">
      <c r="A14" s="120"/>
      <c r="B14" s="121"/>
      <c r="C14" s="122"/>
      <c r="D14" s="123">
        <v>28284</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0.31</v>
      </c>
      <c r="C19" s="134">
        <f>ROUND(VALUE(SUBSTITUTE(実質収支比率等に係る経年分析!G$48,"▲","-")),2)</f>
        <v>4.41</v>
      </c>
      <c r="D19" s="134">
        <f>ROUND(VALUE(SUBSTITUTE(実質収支比率等に係る経年分析!H$48,"▲","-")),2)</f>
        <v>7.44</v>
      </c>
      <c r="E19" s="134">
        <f>ROUND(VALUE(SUBSTITUTE(実質収支比率等に係る経年分析!I$48,"▲","-")),2)</f>
        <v>5</v>
      </c>
      <c r="F19" s="134">
        <f>ROUND(VALUE(SUBSTITUTE(実質収支比率等に係る経年分析!J$48,"▲","-")),2)</f>
        <v>4.32</v>
      </c>
    </row>
    <row r="20" spans="1:11" x14ac:dyDescent="0.15">
      <c r="A20" s="134" t="s">
        <v>42</v>
      </c>
      <c r="B20" s="134">
        <f>ROUND(VALUE(SUBSTITUTE(実質収支比率等に係る経年分析!F$47,"▲","-")),2)</f>
        <v>16.27</v>
      </c>
      <c r="C20" s="134">
        <f>ROUND(VALUE(SUBSTITUTE(実質収支比率等に係る経年分析!G$47,"▲","-")),2)</f>
        <v>16.27</v>
      </c>
      <c r="D20" s="134">
        <f>ROUND(VALUE(SUBSTITUTE(実質収支比率等に係る経年分析!H$47,"▲","-")),2)</f>
        <v>16.12</v>
      </c>
      <c r="E20" s="134">
        <f>ROUND(VALUE(SUBSTITUTE(実質収支比率等に係る経年分析!I$47,"▲","-")),2)</f>
        <v>16.25</v>
      </c>
      <c r="F20" s="134">
        <f>ROUND(VALUE(SUBSTITUTE(実質収支比率等に係る経年分析!J$47,"▲","-")),2)</f>
        <v>15.83</v>
      </c>
    </row>
    <row r="21" spans="1:11" x14ac:dyDescent="0.15">
      <c r="A21" s="134" t="s">
        <v>43</v>
      </c>
      <c r="B21" s="134">
        <f>IF(ISNUMBER(VALUE(SUBSTITUTE(実質収支比率等に係る経年分析!F$49,"▲","-"))),ROUND(VALUE(SUBSTITUTE(実質収支比率等に係る経年分析!F$49,"▲","-")),2),NA())</f>
        <v>-4.96</v>
      </c>
      <c r="C21" s="134">
        <f>IF(ISNUMBER(VALUE(SUBSTITUTE(実質収支比率等に係る経年分析!G$49,"▲","-"))),ROUND(VALUE(SUBSTITUTE(実質収支比率等に係る経年分析!G$49,"▲","-")),2),NA())</f>
        <v>4.1100000000000003</v>
      </c>
      <c r="D21" s="134">
        <f>IF(ISNUMBER(VALUE(SUBSTITUTE(実質収支比率等に係る経年分析!H$49,"▲","-"))),ROUND(VALUE(SUBSTITUTE(実質収支比率等に係る経年分析!H$49,"▲","-")),2),NA())</f>
        <v>3.1</v>
      </c>
      <c r="E21" s="134">
        <f>IF(ISNUMBER(VALUE(SUBSTITUTE(実質収支比率等に係る経年分析!I$49,"▲","-"))),ROUND(VALUE(SUBSTITUTE(実質収支比率等に係る経年分析!I$49,"▲","-")),2),NA())</f>
        <v>-2.4500000000000002</v>
      </c>
      <c r="F21" s="134">
        <f>IF(ISNUMBER(VALUE(SUBSTITUTE(実質収支比率等に係る経年分析!J$49,"▲","-"))),ROUND(VALUE(SUBSTITUTE(実質収支比率等に係る経年分析!J$49,"▲","-")),2),NA())</f>
        <v>-0.52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益城町農業集落排水事業特別会計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益城町後期高齢者医療特別会計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益城町公共下水道特別会計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15">
      <c r="A33" s="135" t="str">
        <f>IF(連結実質赤字比率に係る赤字・黒字の構成分析!C$37="",NA(),連結実質赤字比率に係る赤字・黒字の構成分析!C$37)</f>
        <v>益城町介護保険特別会計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x14ac:dyDescent="0.15">
      <c r="A34" s="135" t="str">
        <f>IF(連結実質赤字比率に係る赤字・黒字の構成分析!C$36="",NA(),連結実質赤字比率に係る赤字・黒字の構成分析!C$36)</f>
        <v>益城町国民健康保険特別会計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4.3099999999999996</v>
      </c>
    </row>
    <row r="36" spans="1:16" x14ac:dyDescent="0.15">
      <c r="A36" s="135" t="str">
        <f>IF(連結実質赤字比率に係る赤字・黒字の構成分析!C$34="",NA(),連結実質赤字比率に係る赤字・黒字の構成分析!C$34)</f>
        <v>益城町水道事業会計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8.1999999999999993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838</v>
      </c>
      <c r="E42" s="136"/>
      <c r="F42" s="136"/>
      <c r="G42" s="136">
        <f>'実質公債費比率（分子）の構造'!L$52</f>
        <v>868</v>
      </c>
      <c r="H42" s="136"/>
      <c r="I42" s="136"/>
      <c r="J42" s="136">
        <f>'実質公債費比率（分子）の構造'!M$52</f>
        <v>879</v>
      </c>
      <c r="K42" s="136"/>
      <c r="L42" s="136"/>
      <c r="M42" s="136">
        <f>'実質公債費比率（分子）の構造'!N$52</f>
        <v>929</v>
      </c>
      <c r="N42" s="136"/>
      <c r="O42" s="136"/>
      <c r="P42" s="136">
        <f>'実質公債費比率（分子）の構造'!O$52</f>
        <v>917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11</v>
      </c>
      <c r="C44" s="136"/>
      <c r="D44" s="136"/>
      <c r="E44" s="136">
        <f>'実質公債費比率（分子）の構造'!L$50</f>
        <v>3</v>
      </c>
      <c r="F44" s="136"/>
      <c r="G44" s="136"/>
      <c r="H44" s="136">
        <f>'実質公債費比率（分子）の構造'!M$50</f>
        <v>20</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9</v>
      </c>
      <c r="C45" s="136"/>
      <c r="D45" s="136"/>
      <c r="E45" s="136">
        <f>'実質公債費比率（分子）の構造'!L$49</f>
        <v>8</v>
      </c>
      <c r="F45" s="136"/>
      <c r="G45" s="136"/>
      <c r="H45" s="136">
        <f>'実質公債費比率（分子）の構造'!M$49</f>
        <v>7</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481</v>
      </c>
      <c r="C46" s="136"/>
      <c r="D46" s="136"/>
      <c r="E46" s="136">
        <f>'実質公債費比率（分子）の構造'!L$48</f>
        <v>455</v>
      </c>
      <c r="F46" s="136"/>
      <c r="G46" s="136"/>
      <c r="H46" s="136">
        <f>'実質公債費比率（分子）の構造'!M$48</f>
        <v>495</v>
      </c>
      <c r="I46" s="136"/>
      <c r="J46" s="136"/>
      <c r="K46" s="136">
        <f>'実質公債費比率（分子）の構造'!N$48</f>
        <v>455</v>
      </c>
      <c r="L46" s="136"/>
      <c r="M46" s="136"/>
      <c r="N46" s="136">
        <f>'実質公債費比率（分子）の構造'!O$48</f>
        <v>501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792</v>
      </c>
      <c r="C49" s="136"/>
      <c r="D49" s="136"/>
      <c r="E49" s="136">
        <f>'実質公債費比率（分子）の構造'!L$45</f>
        <v>781</v>
      </c>
      <c r="F49" s="136"/>
      <c r="G49" s="136"/>
      <c r="H49" s="136">
        <f>'実質公債費比率（分子）の構造'!M$45</f>
        <v>740</v>
      </c>
      <c r="I49" s="136"/>
      <c r="J49" s="136"/>
      <c r="K49" s="136">
        <f>'実質公債費比率（分子）の構造'!N$45</f>
        <v>822</v>
      </c>
      <c r="L49" s="136"/>
      <c r="M49" s="136"/>
      <c r="N49" s="136">
        <f>'実質公債費比率（分子）の構造'!O$45</f>
        <v>854</v>
      </c>
      <c r="O49" s="136"/>
      <c r="P49" s="136"/>
    </row>
    <row r="50" spans="1:16" x14ac:dyDescent="0.15">
      <c r="A50" s="136" t="s">
        <v>58</v>
      </c>
      <c r="B50" s="136" t="e">
        <f>NA()</f>
        <v>#N/A</v>
      </c>
      <c r="C50" s="136">
        <f>IF(ISNUMBER('実質公債費比率（分子）の構造'!K$53),'実質公債費比率（分子）の構造'!K$53,NA())</f>
        <v>455</v>
      </c>
      <c r="D50" s="136" t="e">
        <f>NA()</f>
        <v>#N/A</v>
      </c>
      <c r="E50" s="136" t="e">
        <f>NA()</f>
        <v>#N/A</v>
      </c>
      <c r="F50" s="136">
        <f>IF(ISNUMBER('実質公債費比率（分子）の構造'!L$53),'実質公債費比率（分子）の構造'!L$53,NA())</f>
        <v>379</v>
      </c>
      <c r="G50" s="136" t="e">
        <f>NA()</f>
        <v>#N/A</v>
      </c>
      <c r="H50" s="136" t="e">
        <f>NA()</f>
        <v>#N/A</v>
      </c>
      <c r="I50" s="136">
        <f>IF(ISNUMBER('実質公債費比率（分子）の構造'!M$53),'実質公債費比率（分子）の構造'!M$53,NA())</f>
        <v>383</v>
      </c>
      <c r="J50" s="136" t="e">
        <f>NA()</f>
        <v>#N/A</v>
      </c>
      <c r="K50" s="136" t="e">
        <f>NA()</f>
        <v>#N/A</v>
      </c>
      <c r="L50" s="136">
        <f>IF(ISNUMBER('実質公債費比率（分子）の構造'!N$53),'実質公債費比率（分子）の構造'!N$53,NA())</f>
        <v>348</v>
      </c>
      <c r="M50" s="136" t="e">
        <f>NA()</f>
        <v>#N/A</v>
      </c>
      <c r="N50" s="136" t="e">
        <f>NA()</f>
        <v>#N/A</v>
      </c>
      <c r="O50" s="136">
        <f>IF(ISNUMBER('実質公債費比率（分子）の構造'!O$53),'実質公債費比率（分子）の構造'!O$53,NA())</f>
        <v>438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11076</v>
      </c>
      <c r="E56" s="135"/>
      <c r="F56" s="135"/>
      <c r="G56" s="135">
        <f>'将来負担比率（分子）の構造'!J$51</f>
        <v>11196</v>
      </c>
      <c r="H56" s="135"/>
      <c r="I56" s="135"/>
      <c r="J56" s="135">
        <f>'将来負担比率（分子）の構造'!K$51</f>
        <v>11361</v>
      </c>
      <c r="K56" s="135"/>
      <c r="L56" s="135"/>
      <c r="M56" s="135">
        <f>'将来負担比率（分子）の構造'!L$51</f>
        <v>11285</v>
      </c>
      <c r="N56" s="135"/>
      <c r="O56" s="135"/>
      <c r="P56" s="135">
        <f>'将来負担比率（分子）の構造'!M$51</f>
        <v>11250</v>
      </c>
    </row>
    <row r="57" spans="1:16" x14ac:dyDescent="0.15">
      <c r="A57" s="135" t="s">
        <v>34</v>
      </c>
      <c r="B57" s="135"/>
      <c r="C57" s="135"/>
      <c r="D57" s="135">
        <f>'将来負担比率（分子）の構造'!I$50</f>
        <v>238</v>
      </c>
      <c r="E57" s="135"/>
      <c r="F57" s="135"/>
      <c r="G57" s="135">
        <f>'将来負担比率（分子）の構造'!J$50</f>
        <v>212</v>
      </c>
      <c r="H57" s="135"/>
      <c r="I57" s="135"/>
      <c r="J57" s="135">
        <f>'将来負担比率（分子）の構造'!K$50</f>
        <v>218</v>
      </c>
      <c r="K57" s="135"/>
      <c r="L57" s="135"/>
      <c r="M57" s="135">
        <f>'将来負担比率（分子）の構造'!L$50</f>
        <v>241</v>
      </c>
      <c r="N57" s="135"/>
      <c r="O57" s="135"/>
      <c r="P57" s="135">
        <f>'将来負担比率（分子）の構造'!M$50</f>
        <v>199</v>
      </c>
    </row>
    <row r="58" spans="1:16" x14ac:dyDescent="0.15">
      <c r="A58" s="135" t="s">
        <v>33</v>
      </c>
      <c r="B58" s="135"/>
      <c r="C58" s="135"/>
      <c r="D58" s="135">
        <f>'将来負担比率（分子）の構造'!I$49</f>
        <v>4383</v>
      </c>
      <c r="E58" s="135"/>
      <c r="F58" s="135"/>
      <c r="G58" s="135">
        <f>'将来負担比率（分子）の構造'!J$49</f>
        <v>3902</v>
      </c>
      <c r="H58" s="135"/>
      <c r="I58" s="135"/>
      <c r="J58" s="135">
        <f>'将来負担比率（分子）の構造'!K$49</f>
        <v>4046</v>
      </c>
      <c r="K58" s="135"/>
      <c r="L58" s="135"/>
      <c r="M58" s="135">
        <f>'将来負担比率（分子）の構造'!L$49</f>
        <v>4020</v>
      </c>
      <c r="N58" s="135"/>
      <c r="O58" s="135"/>
      <c r="P58" s="135">
        <f>'将来負担比率（分子）の構造'!M$49</f>
        <v>4049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1138</v>
      </c>
      <c r="C62" s="135"/>
      <c r="D62" s="135"/>
      <c r="E62" s="135">
        <f>'将来負担比率（分子）の構造'!J$45</f>
        <v>1228</v>
      </c>
      <c r="F62" s="135"/>
      <c r="G62" s="135"/>
      <c r="H62" s="135">
        <f>'将来負担比率（分子）の構造'!K$45</f>
        <v>1047</v>
      </c>
      <c r="I62" s="135"/>
      <c r="J62" s="135"/>
      <c r="K62" s="135">
        <f>'将来負担比率（分子）の構造'!L$45</f>
        <v>811</v>
      </c>
      <c r="L62" s="135"/>
      <c r="M62" s="135"/>
      <c r="N62" s="135">
        <f>'将来負担比率（分子）の構造'!M$45</f>
        <v>718</v>
      </c>
      <c r="O62" s="135"/>
      <c r="P62" s="135"/>
    </row>
    <row r="63" spans="1:16" x14ac:dyDescent="0.15">
      <c r="A63" s="135" t="s">
        <v>27</v>
      </c>
      <c r="B63" s="135">
        <f>'将来負担比率（分子）の構造'!I$44</f>
        <v>90</v>
      </c>
      <c r="C63" s="135"/>
      <c r="D63" s="135"/>
      <c r="E63" s="135">
        <f>'将来負担比率（分子）の構造'!J$44</f>
        <v>79</v>
      </c>
      <c r="F63" s="135"/>
      <c r="G63" s="135"/>
      <c r="H63" s="135">
        <f>'将来負担比率（分子）の構造'!K$44</f>
        <v>164</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7114</v>
      </c>
      <c r="C64" s="135"/>
      <c r="D64" s="135"/>
      <c r="E64" s="135">
        <f>'将来負担比率（分子）の構造'!J$43</f>
        <v>6593</v>
      </c>
      <c r="F64" s="135"/>
      <c r="G64" s="135"/>
      <c r="H64" s="135">
        <f>'将来負担比率（分子）の構造'!K$43</f>
        <v>6318</v>
      </c>
      <c r="I64" s="135"/>
      <c r="J64" s="135"/>
      <c r="K64" s="135">
        <f>'将来負担比率（分子）の構造'!L$43</f>
        <v>5949</v>
      </c>
      <c r="L64" s="135"/>
      <c r="M64" s="135"/>
      <c r="N64" s="135">
        <f>'将来負担比率（分子）の構造'!M$43</f>
        <v>5789</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8498</v>
      </c>
      <c r="C66" s="135"/>
      <c r="D66" s="135"/>
      <c r="E66" s="135">
        <f>'将来負担比率（分子）の構造'!J$41</f>
        <v>8974</v>
      </c>
      <c r="F66" s="135"/>
      <c r="G66" s="135"/>
      <c r="H66" s="135">
        <f>'将来負担比率（分子）の構造'!K$41</f>
        <v>9366</v>
      </c>
      <c r="I66" s="135"/>
      <c r="J66" s="135"/>
      <c r="K66" s="135">
        <f>'将来負担比率（分子）の構造'!L$41</f>
        <v>9638</v>
      </c>
      <c r="L66" s="135"/>
      <c r="M66" s="135"/>
      <c r="N66" s="135">
        <f>'将来負担比率（分子）の構造'!M$41</f>
        <v>9839</v>
      </c>
      <c r="O66" s="135"/>
      <c r="P66" s="135"/>
    </row>
    <row r="67" spans="1:16" x14ac:dyDescent="0.15">
      <c r="A67" s="135" t="s">
        <v>62</v>
      </c>
      <c r="B67" s="135" t="e">
        <f>NA()</f>
        <v>#N/A</v>
      </c>
      <c r="C67" s="135">
        <f>IF(ISNUMBER('将来負担比率（分子）の構造'!I$52), IF('将来負担比率（分子）の構造'!I$52 &lt; 0, 0, '将来負担比率（分子）の構造'!I$52), NA())</f>
        <v>1143</v>
      </c>
      <c r="D67" s="135" t="e">
        <f>NA()</f>
        <v>#N/A</v>
      </c>
      <c r="E67" s="135" t="e">
        <f>NA()</f>
        <v>#N/A</v>
      </c>
      <c r="F67" s="135">
        <f>IF(ISNUMBER('将来負担比率（分子）の構造'!J$52), IF('将来負担比率（分子）の構造'!J$52 &lt; 0, 0, '将来負担比率（分子）の構造'!J$52), NA())</f>
        <v>1564</v>
      </c>
      <c r="G67" s="135" t="e">
        <f>NA()</f>
        <v>#N/A</v>
      </c>
      <c r="H67" s="135" t="e">
        <f>NA()</f>
        <v>#N/A</v>
      </c>
      <c r="I67" s="135">
        <f>IF(ISNUMBER('将来負担比率（分子）の構造'!K$52), IF('将来負担比率（分子）の構造'!K$52 &lt; 0, 0, '将来負担比率（分子）の構造'!K$52), NA())</f>
        <v>1270</v>
      </c>
      <c r="J67" s="135" t="e">
        <f>NA()</f>
        <v>#N/A</v>
      </c>
      <c r="K67" s="135" t="e">
        <f>NA()</f>
        <v>#N/A</v>
      </c>
      <c r="L67" s="135">
        <f>IF(ISNUMBER('将来負担比率（分子）の構造'!L$52), IF('将来負担比率（分子）の構造'!L$52 &lt; 0, 0, '将来負担比率（分子）の構造'!L$52), NA())</f>
        <v>853</v>
      </c>
      <c r="M67" s="135" t="e">
        <f>NA()</f>
        <v>#N/A</v>
      </c>
      <c r="N67" s="135" t="e">
        <f>NA()</f>
        <v>#N/A</v>
      </c>
      <c r="O67" s="135">
        <f>IF(ISNUMBER('将来負担比率（分子）の構造'!M$52), IF('将来負担比率（分子）の構造'!M$52 &lt; 0, 0, '将来負担比率（分子）の構造'!M$52), NA())</f>
        <v>849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山内 裕文</cp:lastModifiedBy>
  <cp:lastPrinted>2017-05-19T07:16:42Z</cp:lastPrinted>
  <dcterms:created xsi:type="dcterms:W3CDTF">2017-01-25T04:31:18Z</dcterms:created>
  <dcterms:modified xsi:type="dcterms:W3CDTF">2017-05-26T05:50:24Z</dcterms:modified>
</cp:coreProperties>
</file>