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 決算\財政状況資料集\R05\250827【911（木）〆】令和５年度財政状況資料集の作成について（2回目・地方公会計関係）\町→県市町村課\"/>
    </mc:Choice>
  </mc:AlternateContent>
  <xr:revisionPtr revIDLastSave="0" documentId="13_ncr:1_{5ECF6BB7-4B5E-470C-B8B9-E7FEABE78855}" xr6:coauthVersionLast="47" xr6:coauthVersionMax="47" xr10:uidLastSave="{00000000-0000-0000-0000-000000000000}"/>
  <bookViews>
    <workbookView xWindow="20370" yWindow="-120" windowWidth="29040" windowHeight="15840" tabRatio="702"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<sst xmlns="http://schemas.openxmlformats.org/spreadsheetml/2006/main" count="1111" uniqueCount="572">
  <si>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</si>
  <si>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</si>
  <si>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</si>
  <si>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</si>
  <si>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</si>
  <si>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</si>
  <si>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</si>
  <si>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</si>
  <si>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</si>
  <si>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</si>
  <si>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</si>
  <si>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</si>
  <si>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</si>
  <si>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</si>
  <si>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</si>
  <si>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</si>
  <si>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</si>
  <si>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</si>
  <si>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</si>
  <si>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</si>
  <si>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</si>
  <si>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</si>
  <si>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</si>
  <si>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</si>
  <si>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</si>
  <si>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</si>
  <si>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</si>
  <si>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</si>
  <si>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</si>
  <si>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</si>
  <si>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</si>
  <si>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</si>
  <si>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</si>
  <si>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</si>
  <si>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</si>
  <si>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</si>
  <si>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</si>
  <si>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</si>
  <si>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</si>
  <si>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</si>
  <si>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</si>
  <si>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</si>
  <si>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</si>
  <si>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</si>
  <si>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</si>
  <si>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</si>
  <si>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</si>
  <si>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</si>
  <si>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</si>
  <si>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</si>
  <si>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</si>
  <si>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</si>
  <si>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</si>
  <si>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</si>
  <si>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</si>
  <si>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</si>
  <si>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</si>
  <si>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</si>
  <si>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</si>
  <si>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</si>
  <si>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</si>
  <si>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</si>
  <si>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</si>
  <si>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</si>
  <si>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</si>
  <si>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</si>
  <si>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</si>
  <si>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</si>
  <si>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</si>
  <si>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</si>
  <si>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</si>
  <si>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</si>
  <si>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</si>
  <si>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</si>
  <si>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</si>
  <si>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</si>
  <si>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</si>
  <si>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</si>
  <si>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</si>
  <si>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</si>
  <si>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</si>
  <si>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</si>
  <si>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</si>
  <si>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</si>
  <si>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</si>
  <si>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</si>
  <si>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</si>
  <si>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</si>
  <si>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</si>
  <si>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</si>
  <si>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</si>
  <si>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</si>
  <si>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</si>
  <si>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</si>
  <si>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</si>
  <si>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</si>
  <si>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</si>
  <si>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</si>
  <si>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</si>
  <si>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</si>
  <si>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</si>
  <si>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</si>
  <si>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</si>
  <si>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</si>
  <si>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</si>
  <si>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</si>
  <si>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</si>
  <si>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</si>
  <si>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</si>
  <si>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</si>
  <si>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</si>
  <si>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</si>
  <si>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</si>
  <si>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</si>
  <si>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</si>
  <si>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</si>
  <si>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</si>
  <si>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</si>
  <si>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</si>
  <si>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</si>
  <si>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</si>
  <si>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</si>
  <si>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</si>
  <si>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</si>
  <si>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</si>
  <si>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</si>
  <si>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</si>
  <si>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</si>
  <si>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</si>
  <si>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</si>
  <si>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</si>
  <si>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</si>
  <si>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</si>
  <si>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</si>
  <si>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</si>
  <si>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</si>
  <si>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</si>
  <si>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</si>
  <si>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</si>
  <si>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</si>
  <si>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</si>
  <si>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</si>
  <si>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</si>
  <si>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</si>
  <si>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</si>
  <si>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</si>
  <si>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</si>
  <si>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</si>
  <si>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</si>
  <si>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</si>
  <si>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</si>
  <si>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</si>
  <si>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</si>
  <si>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</si>
  <si>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</si>
  <si>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</si>
  <si>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</si>
  <si>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</si>
  <si>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</si>
  <si>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</si>
  <si>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</si>
  <si>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</si>
  <si>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</si>
  <si>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</si>
  <si>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</si>
  <si>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</si>
  <si>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</si>
  <si>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</si>
  <si>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</si>
  <si>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</si>
  <si>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</si>
  <si>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</si>
  <si>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</si>
  <si>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</si>
  <si>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</si>
  <si>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</si>
  <si>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</si>
  <si>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</si>
  <si>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</si>
  <si>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</si>
  <si>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</si>
  <si>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</si>
  <si>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</si>
  <si>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</si>
  <si>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</si>
  <si>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</si>
  <si>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</si>
  <si>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</si>
  <si>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</si>
  <si>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</si>
  <si>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</si>
  <si>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</si>
  <si>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</si>
  <si>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</si>
  <si>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</si>
  <si>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</si>
  <si>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</si>
  <si>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</si>
  <si>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</si>
  <si>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</si>
  <si>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</si>
  <si>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</si>
  <si>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熊本県益城町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</si>
  <si>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</si>
  <si>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</si>
  <si>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</si>
  <si>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</si>
  <si>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</si>
  <si>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</si>
  <si>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</si>
  <si>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</si>
  <si>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</si>
  <si>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</si>
  <si>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</si>
  <si>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</si>
  <si>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</si>
  <si>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</si>
  <si>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</si>
  <si>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</si>
  <si>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</si>
  <si>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</si>
  <si>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</si>
  <si>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</si>
  <si>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</si>
  <si>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</si>
  <si>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</si>
  <si>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</si>
  <si>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</si>
  <si>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</si>
  <si>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</si>
  <si>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</si>
  <si>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</si>
  <si>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</si>
  <si>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</si>
  <si>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</si>
  <si>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</si>
  <si>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</si>
  <si>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</si>
  <si>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</si>
  <si>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</si>
  <si>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</si>
  <si>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</si>
  <si>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</si>
  <si>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</si>
  <si>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</si>
  <si>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</si>
  <si>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</si>
  <si>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</si>
  <si>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</si>
  <si>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</si>
  <si>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</si>
  <si>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</si>
  <si>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</si>
  <si>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</si>
  <si>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</si>
  <si>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</si>
  <si>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</si>
  <si>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</si>
  <si>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</si>
  <si>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</si>
  <si>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</si>
  <si>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</si>
  <si>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</si>
  <si>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</si>
  <si>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</si>
  <si>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</si>
  <si>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</si>
  <si>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</si>
  <si>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</si>
  <si>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</si>
  <si>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</si>
  <si>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</si>
  <si>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</si>
  <si>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</si>
  <si>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</si>
  <si>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</si>
  <si>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</si>
  <si>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</si>
  <si>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</si>
  <si>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</si>
  <si>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</si>
  <si>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</si>
  <si>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</si>
  <si>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</si>
  <si>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</si>
  <si>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</si>
  <si>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</si>
  <si>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</si>
  <si>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</si>
  <si>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</si>
  <si>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</si>
  <si>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</si>
  <si>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</si>
  <si>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</si>
  <si>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</si>
  <si>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</si>
  <si>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</si>
  <si>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</si>
  <si>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</si>
  <si>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</si>
  <si>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</si>
  <si>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</si>
  <si>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</si>
  <si>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</si>
  <si>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</si>
  <si>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</si>
  <si>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</si>
  <si>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</si>
  <si>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</si>
  <si>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</si>
  <si>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</si>
  <si>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</si>
  <si>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</si>
  <si>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</si>
  <si>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</si>
  <si>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</si>
  <si>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</si>
  <si>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</si>
  <si>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</si>
  <si>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</si>
  <si>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</si>
  <si>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</si>
  <si>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</si>
  <si>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</si>
  <si>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</si>
  <si>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</si>
  <si>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</si>
  <si>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</si>
  <si>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</si>
  <si>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</si>
  <si>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</si>
  <si>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</si>
  <si>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</si>
  <si>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</si>
  <si>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</si>
  <si>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</si>
  <si>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</si>
  <si>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</si>
  <si>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</si>
  <si>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</si>
  <si>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</si>
  <si>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</si>
  <si>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</si>
  <si>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</si>
  <si>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</si>
  <si>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</si>
  <si>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</si>
  <si>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</si>
  <si>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</si>
  <si>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</si>
  <si>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</si>
  <si>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</si>
  <si>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</si>
  <si>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熊本県益城町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</si>
  <si>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</si>
  <si>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</si>
  <si>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</si>
  <si>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</si>
  <si>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</si>
  <si>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</si>
  <si>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</si>
  <si>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</si>
  <si>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</si>
  <si>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</si>
  <si>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</si>
  <si>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</si>
  <si>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</si>
  <si>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</si>
  <si>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</si>
  <si>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</si>
  <si>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</si>
  <si>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</si>
  <si>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</si>
  <si>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</si>
  <si>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益城町産業団地特別会計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</si>
  <si>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</si>
  <si>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</si>
  <si>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</si>
  <si>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</si>
  <si>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</si>
  <si>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</si>
  <si>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</si>
  <si>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</si>
  <si>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</si>
  <si>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</si>
  <si>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</si>
  <si>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</si>
  <si>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</si>
  <si>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</si>
  <si>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</si>
  <si>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</si>
  <si>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</si>
  <si>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法適用企業</t>
    <phoneticPr fontId="5"/>
  </si>
  <si>
    <t>益城町下水道事業会計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</si>
  <si>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</si>
  <si>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</si>
  <si>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</si>
  <si>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</si>
  <si>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</si>
  <si>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</si>
  <si>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</si>
  <si>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</si>
  <si>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</si>
  <si>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</si>
  <si>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</si>
  <si>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</si>
  <si>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</si>
  <si>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</si>
  <si>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</si>
  <si>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</si>
  <si>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</si>
  <si>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</si>
  <si>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</si>
  <si>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</si>
  <si>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</si>
  <si>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</si>
  <si>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</si>
  <si>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</si>
  <si>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</si>
  <si>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</si>
  <si>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</si>
  <si>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</si>
  <si>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</si>
  <si>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</si>
  <si>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</si>
  <si>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</si>
  <si>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</si>
  <si>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</si>
  <si>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</si>
  <si>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</si>
  <si>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</si>
  <si>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</si>
  <si>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</si>
  <si>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</si>
  <si>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</si>
  <si>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</si>
  <si>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</si>
  <si>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</si>
  <si>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</si>
  <si>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</si>
  <si>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</si>
  <si>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</si>
  <si>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</si>
  <si>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</si>
  <si>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</si>
  <si>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</si>
  <si>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</si>
  <si>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</si>
  <si>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</si>
  <si>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</si>
  <si>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</si>
  <si>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</si>
  <si>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</si>
  <si>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</si>
  <si>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</si>
  <si>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</si>
  <si>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</si>
  <si>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</si>
  <si>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</si>
  <si>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</si>
  <si>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</si>
  <si>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</si>
  <si>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</si>
  <si>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</si>
  <si>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</si>
  <si>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</si>
  <si>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</si>
  <si>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</si>
  <si>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</si>
  <si>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</si>
  <si>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</si>
  <si>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</si>
  <si>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</si>
  <si>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</si>
  <si>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</si>
  <si>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</si>
  <si>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</si>
  <si>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</si>
  <si>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</si>
  <si>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</si>
  <si>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</si>
  <si>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</si>
  <si>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</si>
  <si>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</si>
  <si>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</si>
  <si>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</si>
  <si>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</si>
  <si>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</si>
  <si>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</si>
  <si>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</si>
  <si>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</si>
  <si>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</si>
  <si>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</si>
  <si>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</si>
  <si>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</si>
  <si>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</si>
  <si>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</si>
  <si>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</si>
  <si>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</si>
  <si>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</si>
  <si>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</si>
  <si>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</si>
  <si>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</si>
  <si>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</si>
  <si>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</si>
  <si>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</si>
  <si>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</si>
  <si>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</si>
  <si>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</si>
  <si>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</si>
  <si>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</si>
  <si>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</si>
  <si>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</si>
  <si>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</si>
  <si>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</si>
  <si>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</si>
  <si>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</si>
  <si>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</si>
  <si>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</si>
  <si>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</si>
  <si>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</si>
  <si>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</si>
  <si>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</si>
  <si>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</si>
  <si>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</si>
  <si>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</si>
  <si>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</si>
  <si>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</si>
  <si>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</si>
  <si>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3.09</t>
  </si>
  <si>
    <t>▲ 13.05</t>
  </si>
  <si>
    <t>一般会計</t>
  </si>
  <si>
    <t>益城町水道事業会計</t>
  </si>
  <si>
    <t>益城町国民健康保険特別会計</t>
  </si>
  <si>
    <t>▲ 3.67</t>
  </si>
  <si>
    <t>益城町介護保険特別会計</t>
  </si>
  <si>
    <t>益城町下水道事業会計</t>
  </si>
  <si>
    <t>益城町後期高齢者医療特別会計</t>
  </si>
  <si>
    <t>益城町産業団地特別会計</t>
  </si>
  <si>
    <t>その他会計（赤字）</t>
  </si>
  <si>
    <t>▲ 7.24</t>
  </si>
  <si>
    <t>その他会計（黒字）</t>
  </si>
  <si>
    <t>R01</t>
    <phoneticPr fontId="5"/>
  </si>
  <si>
    <t>R02</t>
    <phoneticPr fontId="5"/>
  </si>
  <si>
    <t>R03</t>
    <phoneticPr fontId="5"/>
  </si>
  <si>
    <t>R04</t>
    <phoneticPr fontId="5"/>
  </si>
  <si>
    <t>R05</t>
    <phoneticPr fontId="5"/>
  </si>
  <si>
    <t>-</t>
    <phoneticPr fontId="2"/>
  </si>
  <si>
    <t>熊本県市町村総合事務組合</t>
  </si>
  <si>
    <t>熊本県後期高齢者医療広域連合
（一般会計）</t>
  </si>
  <si>
    <t>熊本県後期高齢者医療広域連合
（後期高齢者医療特別会計）</t>
  </si>
  <si>
    <t>益城、嘉島、西原環境衛生組合</t>
  </si>
  <si>
    <t>御船地区衛生施設組合</t>
  </si>
  <si>
    <t>上益城広域連合</t>
  </si>
  <si>
    <t>特別会計（交通災害共済事業）分を含む</t>
    <phoneticPr fontId="2"/>
  </si>
  <si>
    <t>益城町土地開発公社</t>
    <rPh sb="0" eb="3">
      <t>マシキマチ</t>
    </rPh>
    <rPh sb="3" eb="5">
      <t>トチ</t>
    </rPh>
    <rPh sb="5" eb="7">
      <t>カイハツ</t>
    </rPh>
    <rPh sb="7" eb="9">
      <t>コウシャ</t>
    </rPh>
    <phoneticPr fontId="10"/>
  </si>
  <si>
    <t>社会福祉振興基金</t>
    <phoneticPr fontId="5"/>
  </si>
  <si>
    <t>公共施設整備基金</t>
    <phoneticPr fontId="2"/>
  </si>
  <si>
    <t>平成28年熊本地震復興基金</t>
    <phoneticPr fontId="2"/>
  </si>
  <si>
    <t>公共下水道建設基金</t>
    <phoneticPr fontId="2"/>
  </si>
  <si>
    <t>公園整備基金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</si>
  <si>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</si>
  <si>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</si>
  <si>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</si>
  <si>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</si>
  <si>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</si>
  <si>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</si>
  <si>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</si>
  <si>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</si>
  <si>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</si>
  <si>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熊本地震による復旧・復興事業の財源として借り入れている地方債残高が令和6年度～令和8年度にピークとなることが見込まれるため、地方債借入抑制や公営企業への繰出しを極力基準内に抑えることにより、将来負担比率の上昇を鈍化させるよう努めていく。
　有形固定資産減価償却率は、熊本地震で被害を受けた建物の復旧として除却・更新が進んだことにより、類似団体と比べ19.3ポイント低い数値となっている。今後は、公共施設等総合管理計画に基づき、計画的な維持管理を行っていく。
　類似団体と比べ、有形固定資産減価償却率が低く将来負担比率が高いためグラフの右下に位置しているが、前者の上昇に伴い徐々に左下に移動していくものと考えられる。</t>
    <rPh sb="100" eb="102">
      <t>ヒリツ</t>
    </rPh>
    <rPh sb="103" eb="105">
      <t>ジョウショウ</t>
    </rPh>
    <rPh sb="113" eb="114">
      <t>ツト</t>
    </rPh>
    <rPh sb="148" eb="150">
      <t>フッキュウ</t>
    </rPh>
    <rPh sb="194" eb="196">
      <t>コンゴ</t>
    </rPh>
    <rPh sb="231" eb="233">
      <t>ルイジ</t>
    </rPh>
    <rPh sb="233" eb="235">
      <t>ダンタイ</t>
    </rPh>
    <rPh sb="236" eb="237">
      <t>クラ</t>
    </rPh>
    <rPh sb="239" eb="241">
      <t>ユウケイ</t>
    </rPh>
    <rPh sb="241" eb="243">
      <t>コテイ</t>
    </rPh>
    <rPh sb="243" eb="245">
      <t>シサン</t>
    </rPh>
    <rPh sb="245" eb="247">
      <t>ゲンカ</t>
    </rPh>
    <rPh sb="247" eb="249">
      <t>ショウキャク</t>
    </rPh>
    <rPh sb="249" eb="250">
      <t>リツ</t>
    </rPh>
    <rPh sb="251" eb="252">
      <t>ヒク</t>
    </rPh>
    <rPh sb="253" eb="255">
      <t>ショウライ</t>
    </rPh>
    <rPh sb="255" eb="257">
      <t>フタン</t>
    </rPh>
    <rPh sb="257" eb="259">
      <t>ヒリツ</t>
    </rPh>
    <rPh sb="260" eb="261">
      <t>タカ</t>
    </rPh>
    <rPh sb="268" eb="270">
      <t>ミギシタ</t>
    </rPh>
    <rPh sb="271" eb="273">
      <t>イチ</t>
    </rPh>
    <rPh sb="279" eb="281">
      <t>ゼンシャ</t>
    </rPh>
    <rPh sb="282" eb="284">
      <t>ジョウショウ</t>
    </rPh>
    <rPh sb="285" eb="286">
      <t>トモナ</t>
    </rPh>
    <rPh sb="287" eb="289">
      <t>ジョジョ</t>
    </rPh>
    <rPh sb="290" eb="292">
      <t>ヒダリシタ</t>
    </rPh>
    <rPh sb="293" eb="295">
      <t>イドウ</t>
    </rPh>
    <rPh sb="302" eb="303">
      <t>カンガ</t>
    </rPh>
    <phoneticPr fontId="5"/>
  </si>
  <si>
    <t>　実質公債費比率は、熊本地震による災害復旧事業や復興事業の財源として借り入れた地方債の元利償還が令和2年度から徐々に始まっているため、今後数年は上昇していくものと思われる。また、公債費としても令和７年度以降、高い水準で推移することを見込んでおり、事業の峻別・財源の確保に努め、補助・交付税措置を有効に活用し、町負担を少なくしていく。
　類似団体と比べ、将来負担比率・実質公債費率ともに高いため、グラフの左下に位置しており、今後は、将来負担比率の上昇を押さえることにより、左方向に移動させるよう努めていく。</t>
    <rPh sb="48" eb="50">
      <t>レイワ</t>
    </rPh>
    <rPh sb="51" eb="53">
      <t>ネンド</t>
    </rPh>
    <rPh sb="55" eb="57">
      <t>ジョジョ</t>
    </rPh>
    <rPh sb="58" eb="59">
      <t>ハジ</t>
    </rPh>
    <rPh sb="168" eb="172">
      <t>ルイジダンタイ</t>
    </rPh>
    <rPh sb="173" eb="174">
      <t>クラ</t>
    </rPh>
    <rPh sb="176" eb="178">
      <t>ショウライ</t>
    </rPh>
    <rPh sb="178" eb="180">
      <t>フタン</t>
    </rPh>
    <rPh sb="180" eb="182">
      <t>ヒリツ</t>
    </rPh>
    <rPh sb="183" eb="185">
      <t>ジッシツ</t>
    </rPh>
    <rPh sb="185" eb="188">
      <t>コウサイヒ</t>
    </rPh>
    <rPh sb="188" eb="189">
      <t>リツ</t>
    </rPh>
    <rPh sb="192" eb="193">
      <t>タカ</t>
    </rPh>
    <rPh sb="201" eb="203">
      <t>ヒダリシタ</t>
    </rPh>
    <rPh sb="204" eb="206">
      <t>イチ</t>
    </rPh>
    <rPh sb="211" eb="213">
      <t>コンゴ</t>
    </rPh>
    <rPh sb="215" eb="221">
      <t>ショウライフタンヒリツ</t>
    </rPh>
    <rPh sb="222" eb="224">
      <t>ジョウショウ</t>
    </rPh>
    <rPh sb="225" eb="226">
      <t>オ</t>
    </rPh>
    <rPh sb="235" eb="236">
      <t>ヒダリ</t>
    </rPh>
    <rPh sb="236" eb="238">
      <t>ホウコウ</t>
    </rPh>
    <rPh sb="239" eb="241">
      <t>イドウ</t>
    </rPh>
    <rPh sb="246" eb="24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</si>
</sst>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07F4D5A-BA37-4FBF-94B6-1BDBD7D7AC6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AFBA7E4A-740D-49B0-9FAF-270823775F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E23-4BE8-9E1B-42C4310C02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623768</c:v>
                </c:pt>
                <c:pt idx="1">
                  <c:v>92509</c:v>
                </c:pt>
                <c:pt idx="2">
                  <c:v>99772</c:v>
                </c:pt>
                <c:pt idx="3">
                  <c:v>142746</c:v>
                </c:pt>
                <c:pt idx="4">
                  <c:v>155314</c:v>
                </c:pt>
              </c:numCache>
            </c:numRef>
          </c:val>
          <c:smooth val="0"/>
          <c:extLst>
            <c:ext xmlns:c16="http://schemas.microsoft.com/office/drawing/2014/chart" uri="{C3380CC4-5D6E-409C-BE32-E72D297353CC}">
              <c16:uniqueId val="{00000001-0E23-4BE8-9E1B-42C4310C02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15.83</c:v>
                </c:pt>
                <c:pt idx="1">
                  <c:v>14.67</c:v>
                </c:pt>
                <c:pt idx="2">
                  <c:v>10.29</c:v>
                </c:pt>
                <c:pt idx="3">
                  <c:v>25.72</c:v>
                </c:pt>
                <c:pt idx="4">
                  <c:v>11.79</c:v>
                </c:pt>
              </c:numCache>
            </c:numRef>
          </c:val>
          <c:extLst>
            <c:ext xmlns:c16="http://schemas.microsoft.com/office/drawing/2014/chart" uri="{C3380CC4-5D6E-409C-BE32-E72D297353CC}">
              <c16:uniqueId val="{00000000-4E22-4FF8-8ED7-CF45980306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15.28</c:v>
                </c:pt>
                <c:pt idx="1">
                  <c:v>13.55</c:v>
                </c:pt>
                <c:pt idx="2">
                  <c:v>12.37</c:v>
                </c:pt>
                <c:pt idx="3">
                  <c:v>12.63</c:v>
                </c:pt>
                <c:pt idx="4">
                  <c:v>12.2</c:v>
                </c:pt>
              </c:numCache>
            </c:numRef>
          </c:val>
          <c:extLst>
            <c:ext xmlns:c16="http://schemas.microsoft.com/office/drawing/2014/chart" uri="{C3380CC4-5D6E-409C-BE32-E72D297353CC}">
              <c16:uniqueId val="{00000001-4E22-4FF8-8ED7-CF45980306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12.39</c:v>
                </c:pt>
                <c:pt idx="1">
                  <c:v>0.65</c:v>
                </c:pt>
                <c:pt idx="2">
                  <c:v>-3.09</c:v>
                </c:pt>
                <c:pt idx="3">
                  <c:v>15.23</c:v>
                </c:pt>
                <c:pt idx="4">
                  <c:v>-13.05</c:v>
                </c:pt>
              </c:numCache>
            </c:numRef>
          </c:val>
          <c:smooth val="0"/>
          <c:extLst>
            <c:ext xmlns:c16="http://schemas.microsoft.com/office/drawing/2014/chart" uri="{C3380CC4-5D6E-409C-BE32-E72D297353CC}">
              <c16:uniqueId val="{00000002-4E22-4FF8-8ED7-CF45980306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4E-4CD2-8C71-BAA813509D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7.24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E-4CD2-8C71-BAA813509D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4E-4CD2-8C71-BAA813509D36}"/>
            </c:ext>
          </c:extLst>
        </c:ser>
        <c:ser>
          <c:idx val="3"/>
          <c:order val="3"/>
          <c:tx>
            <c:strRef>
              <c:f>データシート!$A$30</c:f>
              <c:strCache>
                <c:ptCount val="1"/>
                <c:pt idx="0">
                  <c:v>益城町産業団地特別会計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c:v>
                </c:pt>
                <c:pt idx="8">
                  <c:v>#N/A</c:v>
                </c:pt>
                <c:pt idx="9">
                  <c:v>0.09</c:v>
                </c:pt>
              </c:numCache>
            </c:numRef>
          </c:val>
          <c:extLst>
            <c:ext xmlns:c16="http://schemas.microsoft.com/office/drawing/2014/chart" uri="{C3380CC4-5D6E-409C-BE32-E72D297353CC}">
              <c16:uniqueId val="{00000003-C84E-4CD2-8C71-BAA813509D36}"/>
            </c:ext>
          </c:extLst>
        </c:ser>
        <c:ser>
          <c:idx val="4"/>
          <c:order val="4"/>
          <c:tx>
            <c:strRef>
              <c:f>データシート!$A$31</c:f>
              <c:strCache>
                <c:ptCount val="1"/>
                <c:pt idx="0">
                  <c:v>益城町後期高齢者医療特別会計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0.2</c:v>
                </c:pt>
                <c:pt idx="4">
                  <c:v>#N/A</c:v>
                </c:pt>
                <c:pt idx="5">
                  <c:v>4.83</c:v>
                </c:pt>
                <c:pt idx="6">
                  <c:v>#N/A</c:v>
                </c:pt>
                <c:pt idx="7">
                  <c:v>5.32</c:v>
                </c:pt>
                <c:pt idx="8">
                  <c:v>#N/A</c:v>
                </c:pt>
                <c:pt idx="9">
                  <c:v>0.2</c:v>
                </c:pt>
              </c:numCache>
            </c:numRef>
          </c:val>
          <c:extLst>
            <c:ext xmlns:c16="http://schemas.microsoft.com/office/drawing/2014/chart" uri="{C3380CC4-5D6E-409C-BE32-E72D297353CC}">
              <c16:uniqueId val="{00000004-C84E-4CD2-8C71-BAA813509D36}"/>
            </c:ext>
          </c:extLst>
        </c:ser>
        <c:ser>
          <c:idx val="5"/>
          <c:order val="5"/>
          <c:tx>
            <c:strRef>
              <c:f>データシート!$A$32</c:f>
              <c:strCache>
                <c:ptCount val="1"/>
                <c:pt idx="0">
                  <c:v>益城町下水道事業会計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2.83</c:v>
                </c:pt>
                <c:pt idx="4">
                  <c:v>#N/A</c:v>
                </c:pt>
                <c:pt idx="5">
                  <c:v>0</c:v>
                </c:pt>
                <c:pt idx="6">
                  <c:v>#N/A</c:v>
                </c:pt>
                <c:pt idx="7">
                  <c:v>0</c:v>
                </c:pt>
                <c:pt idx="8">
                  <c:v>#N/A</c:v>
                </c:pt>
                <c:pt idx="9">
                  <c:v>0.79</c:v>
                </c:pt>
              </c:numCache>
            </c:numRef>
          </c:val>
          <c:extLst>
            <c:ext xmlns:c16="http://schemas.microsoft.com/office/drawing/2014/chart" uri="{C3380CC4-5D6E-409C-BE32-E72D297353CC}">
              <c16:uniqueId val="{00000005-C84E-4CD2-8C71-BAA813509D36}"/>
            </c:ext>
          </c:extLst>
        </c:ser>
        <c:ser>
          <c:idx val="6"/>
          <c:order val="6"/>
          <c:tx>
            <c:strRef>
              <c:f>データシート!$A$33</c:f>
              <c:strCache>
                <c:ptCount val="1"/>
                <c:pt idx="0">
                  <c:v>益城町介護保険特別会計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5.29</c:v>
                </c:pt>
                <c:pt idx="2">
                  <c:v>#N/A</c:v>
                </c:pt>
                <c:pt idx="3">
                  <c:v>5.39</c:v>
                </c:pt>
                <c:pt idx="4">
                  <c:v>#N/A</c:v>
                </c:pt>
                <c:pt idx="5">
                  <c:v>2.7</c:v>
                </c:pt>
                <c:pt idx="6">
                  <c:v>#N/A</c:v>
                </c:pt>
                <c:pt idx="7">
                  <c:v>1.73</c:v>
                </c:pt>
                <c:pt idx="8">
                  <c:v>#N/A</c:v>
                </c:pt>
                <c:pt idx="9">
                  <c:v>1.77</c:v>
                </c:pt>
              </c:numCache>
            </c:numRef>
          </c:val>
          <c:extLst>
            <c:ext xmlns:c16="http://schemas.microsoft.com/office/drawing/2014/chart" uri="{C3380CC4-5D6E-409C-BE32-E72D297353CC}">
              <c16:uniqueId val="{00000006-C84E-4CD2-8C71-BAA813509D36}"/>
            </c:ext>
          </c:extLst>
        </c:ser>
        <c:ser>
          <c:idx val="7"/>
          <c:order val="7"/>
          <c:tx>
            <c:strRef>
              <c:f>データシート!$A$34</c:f>
              <c:strCache>
                <c:ptCount val="1"/>
                <c:pt idx="0">
                  <c:v>益城町国民健康保険特別会計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c:v>
                </c:pt>
                <c:pt idx="2">
                  <c:v>#N/A</c:v>
                </c:pt>
                <c:pt idx="3">
                  <c:v>6.21</c:v>
                </c:pt>
                <c:pt idx="4">
                  <c:v>#N/A</c:v>
                </c:pt>
                <c:pt idx="5">
                  <c:v>14.57</c:v>
                </c:pt>
                <c:pt idx="6">
                  <c:v>3.67</c:v>
                </c:pt>
                <c:pt idx="7">
                  <c:v>#N/A</c:v>
                </c:pt>
                <c:pt idx="8">
                  <c:v>#N/A</c:v>
                </c:pt>
                <c:pt idx="9">
                  <c:v>4.4800000000000004</c:v>
                </c:pt>
              </c:numCache>
            </c:numRef>
          </c:val>
          <c:extLst>
            <c:ext xmlns:c16="http://schemas.microsoft.com/office/drawing/2014/chart" uri="{C3380CC4-5D6E-409C-BE32-E72D297353CC}">
              <c16:uniqueId val="{00000007-C84E-4CD2-8C71-BAA813509D36}"/>
            </c:ext>
          </c:extLst>
        </c:ser>
        <c:ser>
          <c:idx val="8"/>
          <c:order val="8"/>
          <c:tx>
            <c:strRef>
              <c:f>データシート!$A$35</c:f>
              <c:strCache>
                <c:ptCount val="1"/>
                <c:pt idx="0">
                  <c:v>益城町水道事業会計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13.33</c:v>
                </c:pt>
                <c:pt idx="2">
                  <c:v>#N/A</c:v>
                </c:pt>
                <c:pt idx="3">
                  <c:v>11.4</c:v>
                </c:pt>
                <c:pt idx="4">
                  <c:v>#N/A</c:v>
                </c:pt>
                <c:pt idx="5">
                  <c:v>9.3000000000000007</c:v>
                </c:pt>
                <c:pt idx="6">
                  <c:v>#N/A</c:v>
                </c:pt>
                <c:pt idx="7">
                  <c:v>8.0500000000000007</c:v>
                </c:pt>
                <c:pt idx="8">
                  <c:v>#N/A</c:v>
                </c:pt>
                <c:pt idx="9">
                  <c:v>6.65</c:v>
                </c:pt>
              </c:numCache>
            </c:numRef>
          </c:val>
          <c:extLst>
            <c:ext xmlns:c16="http://schemas.microsoft.com/office/drawing/2014/chart" uri="{C3380CC4-5D6E-409C-BE32-E72D297353CC}">
              <c16:uniqueId val="{00000008-C84E-4CD2-8C71-BAA813509D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15.82</c:v>
                </c:pt>
                <c:pt idx="2">
                  <c:v>#N/A</c:v>
                </c:pt>
                <c:pt idx="3">
                  <c:v>14.66</c:v>
                </c:pt>
                <c:pt idx="4">
                  <c:v>#N/A</c:v>
                </c:pt>
                <c:pt idx="5">
                  <c:v>10.28</c:v>
                </c:pt>
                <c:pt idx="6">
                  <c:v>#N/A</c:v>
                </c:pt>
                <c:pt idx="7">
                  <c:v>25.61</c:v>
                </c:pt>
                <c:pt idx="8">
                  <c:v>#N/A</c:v>
                </c:pt>
                <c:pt idx="9">
                  <c:v>11.69</c:v>
                </c:pt>
              </c:numCache>
            </c:numRef>
          </c:val>
          <c:extLst>
            <c:ext xmlns:c16="http://schemas.microsoft.com/office/drawing/2014/chart" uri="{C3380CC4-5D6E-409C-BE32-E72D297353CC}">
              <c16:uniqueId val="{00000009-C84E-4CD2-8C71-BAA813509D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956</c:v>
                </c:pt>
                <c:pt idx="5">
                  <c:v>1520</c:v>
                </c:pt>
                <c:pt idx="8">
                  <c:v>1896</c:v>
                </c:pt>
                <c:pt idx="11">
                  <c:v>1866</c:v>
                </c:pt>
                <c:pt idx="14">
                  <c:v>1954</c:v>
                </c:pt>
              </c:numCache>
            </c:numRef>
          </c:val>
          <c:extLst>
            <c:ext xmlns:c16="http://schemas.microsoft.com/office/drawing/2014/chart" uri="{C3380CC4-5D6E-409C-BE32-E72D297353CC}">
              <c16:uniqueId val="{00000000-509D-4FD1-BD5D-BDFD44AD11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509D-4FD1-BD5D-BDFD44AD11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09D-4FD1-BD5D-BDFD44AD11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8</c:v>
                </c:pt>
                <c:pt idx="9">
                  <c:v>9</c:v>
                </c:pt>
                <c:pt idx="12">
                  <c:v>9</c:v>
                </c:pt>
              </c:numCache>
            </c:numRef>
          </c:val>
          <c:extLst>
            <c:ext xmlns:c16="http://schemas.microsoft.com/office/drawing/2014/chart" uri="{C3380CC4-5D6E-409C-BE32-E72D297353CC}">
              <c16:uniqueId val="{00000003-509D-4FD1-BD5D-BDFD44AD11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627</c:v>
                </c:pt>
                <c:pt idx="3">
                  <c:v>546</c:v>
                </c:pt>
                <c:pt idx="6">
                  <c:v>497</c:v>
                </c:pt>
                <c:pt idx="9">
                  <c:v>536</c:v>
                </c:pt>
                <c:pt idx="12">
                  <c:v>477</c:v>
                </c:pt>
              </c:numCache>
            </c:numRef>
          </c:val>
          <c:extLst>
            <c:ext xmlns:c16="http://schemas.microsoft.com/office/drawing/2014/chart" uri="{C3380CC4-5D6E-409C-BE32-E72D297353CC}">
              <c16:uniqueId val="{00000004-509D-4FD1-BD5D-BDFD44AD11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9D-4FD1-BD5D-BDFD44AD11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9D-4FD1-BD5D-BDFD44AD11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938</c:v>
                </c:pt>
                <c:pt idx="3">
                  <c:v>1602</c:v>
                </c:pt>
                <c:pt idx="6">
                  <c:v>1941</c:v>
                </c:pt>
                <c:pt idx="9">
                  <c:v>2136</c:v>
                </c:pt>
                <c:pt idx="12">
                  <c:v>2281</c:v>
                </c:pt>
              </c:numCache>
            </c:numRef>
          </c:val>
          <c:extLst>
            <c:ext xmlns:c16="http://schemas.microsoft.com/office/drawing/2014/chart" uri="{C3380CC4-5D6E-409C-BE32-E72D297353CC}">
              <c16:uniqueId val="{00000007-509D-4FD1-BD5D-BDFD44AD11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615</c:v>
                </c:pt>
                <c:pt idx="2">
                  <c:v>#N/A</c:v>
                </c:pt>
                <c:pt idx="3">
                  <c:v>#N/A</c:v>
                </c:pt>
                <c:pt idx="4">
                  <c:v>632</c:v>
                </c:pt>
                <c:pt idx="5">
                  <c:v>#N/A</c:v>
                </c:pt>
                <c:pt idx="6">
                  <c:v>#N/A</c:v>
                </c:pt>
                <c:pt idx="7">
                  <c:v>550</c:v>
                </c:pt>
                <c:pt idx="8">
                  <c:v>#N/A</c:v>
                </c:pt>
                <c:pt idx="9">
                  <c:v>#N/A</c:v>
                </c:pt>
                <c:pt idx="10">
                  <c:v>815</c:v>
                </c:pt>
                <c:pt idx="11">
                  <c:v>#N/A</c:v>
                </c:pt>
                <c:pt idx="12">
                  <c:v>#N/A</c:v>
                </c:pt>
                <c:pt idx="13">
                  <c:v>813</c:v>
                </c:pt>
                <c:pt idx="14">
                  <c:v>#N/A</c:v>
                </c:pt>
              </c:numCache>
            </c:numRef>
          </c:val>
          <c:smooth val="0"/>
          <c:extLst>
            <c:ext xmlns:c16="http://schemas.microsoft.com/office/drawing/2014/chart" uri="{C3380CC4-5D6E-409C-BE32-E72D297353CC}">
              <c16:uniqueId val="{00000008-509D-4FD1-BD5D-BDFD44AD11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29494</c:v>
                </c:pt>
                <c:pt idx="5">
                  <c:v>34896</c:v>
                </c:pt>
                <c:pt idx="8">
                  <c:v>34683</c:v>
                </c:pt>
                <c:pt idx="11">
                  <c:v>37744</c:v>
                </c:pt>
                <c:pt idx="14">
                  <c:v>38399</c:v>
                </c:pt>
              </c:numCache>
            </c:numRef>
          </c:val>
          <c:extLst>
            <c:ext xmlns:c16="http://schemas.microsoft.com/office/drawing/2014/chart" uri="{C3380CC4-5D6E-409C-BE32-E72D297353CC}">
              <c16:uniqueId val="{00000000-63C1-4DDA-A7F0-0F1C10121B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6783</c:v>
                </c:pt>
                <c:pt idx="5">
                  <c:v>6723</c:v>
                </c:pt>
                <c:pt idx="8">
                  <c:v>6694</c:v>
                </c:pt>
                <c:pt idx="11">
                  <c:v>6869</c:v>
                </c:pt>
                <c:pt idx="14">
                  <c:v>6796</c:v>
                </c:pt>
              </c:numCache>
            </c:numRef>
          </c:val>
          <c:extLst>
            <c:ext xmlns:c16="http://schemas.microsoft.com/office/drawing/2014/chart" uri="{C3380CC4-5D6E-409C-BE32-E72D297353CC}">
              <c16:uniqueId val="{00000001-63C1-4DDA-A7F0-0F1C10121B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5798</c:v>
                </c:pt>
                <c:pt idx="5">
                  <c:v>6528</c:v>
                </c:pt>
                <c:pt idx="8">
                  <c:v>8212</c:v>
                </c:pt>
                <c:pt idx="11">
                  <c:v>8317</c:v>
                </c:pt>
                <c:pt idx="14">
                  <c:v>9459</c:v>
                </c:pt>
              </c:numCache>
            </c:numRef>
          </c:val>
          <c:extLst>
            <c:ext xmlns:c16="http://schemas.microsoft.com/office/drawing/2014/chart" uri="{C3380CC4-5D6E-409C-BE32-E72D297353CC}">
              <c16:uniqueId val="{00000002-63C1-4DDA-A7F0-0F1C10121B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C1-4DDA-A7F0-0F1C10121B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C1-4DDA-A7F0-0F1C10121B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5-63C1-4DDA-A7F0-0F1C10121B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c:v>
                </c:pt>
                <c:pt idx="3">
                  <c:v>0</c:v>
                </c:pt>
                <c:pt idx="6">
                  <c:v>0</c:v>
                </c:pt>
                <c:pt idx="9">
                  <c:v>0</c:v>
                </c:pt>
                <c:pt idx="12">
                  <c:v>0</c:v>
                </c:pt>
              </c:numCache>
            </c:numRef>
          </c:val>
          <c:extLst>
            <c:ext xmlns:c16="http://schemas.microsoft.com/office/drawing/2014/chart" uri="{C3380CC4-5D6E-409C-BE32-E72D297353CC}">
              <c16:uniqueId val="{00000006-63C1-4DDA-A7F0-0F1C10121B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83</c:v>
                </c:pt>
                <c:pt idx="6">
                  <c:v>72</c:v>
                </c:pt>
                <c:pt idx="9">
                  <c:v>55</c:v>
                </c:pt>
                <c:pt idx="12">
                  <c:v>46</c:v>
                </c:pt>
              </c:numCache>
            </c:numRef>
          </c:val>
          <c:extLst>
            <c:ext xmlns:c16="http://schemas.microsoft.com/office/drawing/2014/chart" uri="{C3380CC4-5D6E-409C-BE32-E72D297353CC}">
              <c16:uniqueId val="{00000007-63C1-4DDA-A7F0-0F1C10121B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5140</c:v>
                </c:pt>
                <c:pt idx="3">
                  <c:v>6234</c:v>
                </c:pt>
                <c:pt idx="6">
                  <c:v>6330</c:v>
                </c:pt>
                <c:pt idx="9">
                  <c:v>6319</c:v>
                </c:pt>
                <c:pt idx="12">
                  <c:v>6395</c:v>
                </c:pt>
              </c:numCache>
            </c:numRef>
          </c:val>
          <c:extLst>
            <c:ext xmlns:c16="http://schemas.microsoft.com/office/drawing/2014/chart" uri="{C3380CC4-5D6E-409C-BE32-E72D297353CC}">
              <c16:uniqueId val="{00000008-63C1-4DDA-A7F0-0F1C10121B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C1-4DDA-A7F0-0F1C10121B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38847</c:v>
                </c:pt>
                <c:pt idx="3">
                  <c:v>44075</c:v>
                </c:pt>
                <c:pt idx="6">
                  <c:v>45938</c:v>
                </c:pt>
                <c:pt idx="9">
                  <c:v>48842</c:v>
                </c:pt>
                <c:pt idx="12">
                  <c:v>49854</c:v>
                </c:pt>
              </c:numCache>
            </c:numRef>
          </c:val>
          <c:extLst>
            <c:ext xmlns:c16="http://schemas.microsoft.com/office/drawing/2014/chart" uri="{C3380CC4-5D6E-409C-BE32-E72D297353CC}">
              <c16:uniqueId val="{0000000A-63C1-4DDA-A7F0-0F1C10121B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2054</c:v>
                </c:pt>
                <c:pt idx="2">
                  <c:v>#N/A</c:v>
                </c:pt>
                <c:pt idx="3">
                  <c:v>#N/A</c:v>
                </c:pt>
                <c:pt idx="4">
                  <c:v>2244</c:v>
                </c:pt>
                <c:pt idx="5">
                  <c:v>#N/A</c:v>
                </c:pt>
                <c:pt idx="6">
                  <c:v>#N/A</c:v>
                </c:pt>
                <c:pt idx="7">
                  <c:v>2751</c:v>
                </c:pt>
                <c:pt idx="8">
                  <c:v>#N/A</c:v>
                </c:pt>
                <c:pt idx="9">
                  <c:v>#N/A</c:v>
                </c:pt>
                <c:pt idx="10">
                  <c:v>2287</c:v>
                </c:pt>
                <c:pt idx="11">
                  <c:v>#N/A</c:v>
                </c:pt>
                <c:pt idx="12">
                  <c:v>#N/A</c:v>
                </c:pt>
                <c:pt idx="13">
                  <c:v>1640</c:v>
                </c:pt>
                <c:pt idx="14">
                  <c:v>#N/A</c:v>
                </c:pt>
              </c:numCache>
            </c:numRef>
          </c:val>
          <c:smooth val="0"/>
          <c:extLst>
            <c:ext xmlns:c16="http://schemas.microsoft.com/office/drawing/2014/chart" uri="{C3380CC4-5D6E-409C-BE32-E72D297353CC}">
              <c16:uniqueId val="{0000000B-63C1-4DDA-A7F0-0F1C10121B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1121</c:v>
                </c:pt>
                <c:pt idx="1">
                  <c:v>1121</c:v>
                </c:pt>
                <c:pt idx="2">
                  <c:v>1122</c:v>
                </c:pt>
              </c:numCache>
            </c:numRef>
          </c:val>
          <c:extLst>
            <c:ext xmlns:c16="http://schemas.microsoft.com/office/drawing/2014/chart" uri="{C3380CC4-5D6E-409C-BE32-E72D297353CC}">
              <c16:uniqueId val="{00000000-C063-4CB8-BCB9-C2AC3EF25A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1601</c:v>
                </c:pt>
                <c:pt idx="1">
                  <c:v>1836</c:v>
                </c:pt>
                <c:pt idx="2">
                  <c:v>2271</c:v>
                </c:pt>
              </c:numCache>
            </c:numRef>
          </c:val>
          <c:extLst>
            <c:ext xmlns:c16="http://schemas.microsoft.com/office/drawing/2014/chart" uri="{C3380CC4-5D6E-409C-BE32-E72D297353CC}">
              <c16:uniqueId val="{00000001-C063-4CB8-BCB9-C2AC3EF25A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4953</c:v>
                </c:pt>
                <c:pt idx="1">
                  <c:v>4821</c:v>
                </c:pt>
                <c:pt idx="2">
                  <c:v>5477</c:v>
                </c:pt>
              </c:numCache>
            </c:numRef>
          </c:val>
          <c:extLst>
            <c:ext xmlns:c16="http://schemas.microsoft.com/office/drawing/2014/chart" uri="{C3380CC4-5D6E-409C-BE32-E72D297353CC}">
              <c16:uniqueId val="{00000002-C063-4CB8-BCB9-C2AC3EF25A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077239614915658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{9A574E9F-675C-4927-B391-01FBE2684EC5}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FDC-4EA6-8392-0FD3E879EE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{C7BE03C5-8600-4010-8942-82FC927EECFD}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C-4EA6-8392-0FD3E879EE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{3BE9C77B-5E42-4C9C-B0C6-7A7E36C7AC66}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C-4EA6-8392-0FD3E879EE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{300AF9C2-1C56-4CF3-8FC6-E5BF8FAE1664}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C-4EA6-8392-0FD3E879EE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{000A90AF-AEE5-4D4C-B20A-C0C2E80FEEE1}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C-4EA6-8392-0FD3E879EE8F}"/>
                </c:ext>
              </c:extLst>
            </c:dLbl>
            <c:dLbl>
              <c:idx val="8"/>
              <c:layout>
                <c:manualLayout>
                  <c:x val="0"/>
                  <c:y val="2.326548779764338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{657367C2-7D34-4226-8921-25F0D0AB4857}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FDC-4EA6-8392-0FD3E879EE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{729344DE-1BA8-47D6-8D45-5671F0E9A3DC}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FDC-4EA6-8392-0FD3E879EE8F}"/>
                </c:ext>
              </c:extLst>
            </c:dLbl>
            <c:dLbl>
              <c:idx val="24"/>
              <c:layout>
                <c:manualLayout>
                  <c:x val="0"/>
                  <c:y val="-8.188070567314288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{53DC502C-7502-415B-8841-7A10F2AE0C1B}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FDC-4EA6-8392-0FD3E879EE8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{64141E17-E68D-4C0B-AB75-F9E2BC520AEA}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FDC-4EA6-8392-0FD3E879EE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44.3</c:v>
                </c:pt>
                <c:pt idx="8">
                  <c:v>43.5</c:v>
                </c:pt>
                <c:pt idx="16">
                  <c:v>44.9</c:v>
                </c:pt>
                <c:pt idx="24">
                  <c:v>43</c:v>
                </c:pt>
                <c:pt idx="32">
                  <c:v>44.2</c:v>
                </c:pt>
              </c:numCache>
            </c:numRef>
          </c:xVal>
          <c:yVal>
            <c:numRef>
              <c:f>公会計指標分析・財政指標組合せ分析表!$BP$51:$DC$51</c:f>
              <c:numCache>
                <c:formatCode>#,##0.0;"▲ "#,##0.0</c:formatCode>
                <c:ptCount val="40"/>
                <c:pt idx="0">
                  <c:v>32.200000000000003</c:v>
                </c:pt>
                <c:pt idx="8">
                  <c:v>32.9</c:v>
                </c:pt>
                <c:pt idx="16">
                  <c:v>38.1</c:v>
                </c:pt>
                <c:pt idx="24">
                  <c:v>32.299999999999997</c:v>
                </c:pt>
                <c:pt idx="32">
                  <c:v>22.4</c:v>
                </c:pt>
              </c:numCache>
            </c:numRef>
          </c:yVal>
          <c:smooth val="0"/>
          <c:extLst>
            <c:ext xmlns:c16="http://schemas.microsoft.com/office/drawing/2014/chart" uri="{C3380CC4-5D6E-409C-BE32-E72D297353CC}">
              <c16:uniqueId val="{00000009-CFDC-4EA6-8392-0FD3E879EE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{BBEE9273-459F-45BD-914B-82231FCF276F}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FDC-4EA6-8392-0FD3E879EE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{024A04A2-25B2-4301-B17D-6B43141D871B}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C-4EA6-8392-0FD3E879EE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{88F30035-2268-479C-885D-5C118D6970DF}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C-4EA6-8392-0FD3E879EE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{C3921157-82BC-4548-915A-98EE231B6A06}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C-4EA6-8392-0FD3E879EE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{54D602E4-B797-4CFD-B2BC-0D6C461D2131}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C-4EA6-8392-0FD3E879EE8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{C041DD09-2FCF-49B9-BC51-EF9C96AF4413}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FDC-4EA6-8392-0FD3E879EE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{9B2B6C10-7552-4D2A-99BF-55215E763844}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FDC-4EA6-8392-0FD3E879EE8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{CFC2D763-7AF0-41D3-94DA-B5A85DB482C6}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FDC-4EA6-8392-0FD3E879EE8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{4BFCDE13-85C8-4141-8832-97575BAF1BC5}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FDC-4EA6-8392-0FD3E879EE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FDC-4EA6-8392-0FD3E879EE8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{7A3EE762-3D63-49C2-8CD0-F686B7AB6512}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D63-47CC-B0EE-5A6CB697A0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{03C8EAD7-BABF-40A2-9FE0-554A0929E76D}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63-47CC-B0EE-5A6CB697A0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{61957DB2-D5A1-4AFC-9102-679C76754DB4}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63-47CC-B0EE-5A6CB697A0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{02822FEA-1D3F-4675-8AEF-ADA7CE3B81A4}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63-47CC-B0EE-5A6CB697A0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{27869479-FF98-4C79-BFC1-F5979C5A5743}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63-47CC-B0EE-5A6CB697A09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{FAFDB6D6-EF9D-40DB-8A6C-F1999D88472F}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D63-47CC-B0EE-5A6CB697A09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{134FF6DE-423D-4E73-AA0E-D3183E7B7AE1}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D63-47CC-B0EE-5A6CB697A09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{D6364407-9BF4-489E-A771-68664CA3B81B}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D63-47CC-B0EE-5A6CB697A09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{4ED365B6-FBF5-4846-8DDA-483BBF5ACAA5}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D63-47CC-B0EE-5A6CB697A0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8.8000000000000007</c:v>
                </c:pt>
                <c:pt idx="16">
                  <c:v>8.8000000000000007</c:v>
                </c:pt>
                <c:pt idx="24">
                  <c:v>9.4</c:v>
                </c:pt>
                <c:pt idx="32">
                  <c:v>10</c:v>
                </c:pt>
              </c:numCache>
            </c:numRef>
          </c:xVal>
          <c:yVal>
            <c:numRef>
              <c:f>公会計指標分析・財政指標組合せ分析表!$BP$73:$DC$73</c:f>
              <c:numCache>
                <c:formatCode>#,##0.0;"▲ "#,##0.0</c:formatCode>
                <c:ptCount val="40"/>
                <c:pt idx="0">
                  <c:v>32.200000000000003</c:v>
                </c:pt>
                <c:pt idx="8">
                  <c:v>32.9</c:v>
                </c:pt>
                <c:pt idx="16">
                  <c:v>38.1</c:v>
                </c:pt>
                <c:pt idx="24">
                  <c:v>32.299999999999997</c:v>
                </c:pt>
                <c:pt idx="32">
                  <c:v>22.4</c:v>
                </c:pt>
              </c:numCache>
            </c:numRef>
          </c:yVal>
          <c:smooth val="0"/>
          <c:extLst>
            <c:ext xmlns:c16="http://schemas.microsoft.com/office/drawing/2014/chart" uri="{C3380CC4-5D6E-409C-BE32-E72D297353CC}">
              <c16:uniqueId val="{00000009-1D63-47CC-B0EE-5A6CB697A0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{EF7D1803-7A14-4BEA-AB05-6B420691BE67}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D63-47CC-B0EE-5A6CB697A0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{8D601C16-6602-4EE9-A604-EAA85367E9FD}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63-47CC-B0EE-5A6CB697A0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{C82ACF0F-E7A8-49F9-A471-91783C38626D}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63-47CC-B0EE-5A6CB697A0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{8F16E5DE-83A4-4C2A-B188-08ED0EF39284}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63-47CC-B0EE-5A6CB697A0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{897C319B-B9AE-4A11-BCF4-305B906B8BAE}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63-47CC-B0EE-5A6CB697A0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{A0663673-D8F6-4ABF-BAB7-0B201413D107}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D63-47CC-B0EE-5A6CB697A0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{7ABB15DA-36D1-49BD-BB76-50EE7EB0C8D2}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D63-47CC-B0EE-5A6CB697A0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{4E9B139A-B6D5-4F17-8669-97655B80A714}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D63-47CC-B0EE-5A6CB697A0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{B46A0177-F582-4A70-83B7-54B8444CE722}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D63-47CC-B0EE-5A6CB697A0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D63-47CC-B0EE-5A6CB697A09F}"/>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元利償還金・・・熊本地震に係る起債償還が本格化し、災害復旧事業債（補助・単独）及び公共事業等債の増により</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公営企業債の元利償還金に対する繰入金・・・水道事業会計、下水道事業会計の２会計に対するものであり、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算入公債費等・・・災害復旧事業債、臨時財政対策債、道路等整備事業債、学校建設事業債及び下水道建設事業債等の基準財政需要額への算入額であり、</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した。実質公債費比率は単年度で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となり、３か年平均では昨年度比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ポイント増となっている。　今後も複合施設再建等、継続中の復興事業が続き、震災後に借り入れた地方債の償還が本格化していくため、単年度比率が増加すると見込まれ、３か年平均も増加していくと見込まれる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年熊本地震の影響により災害対策債や災害復旧事業債等により前年度より</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百万円残高が増加している。</a:t>
          </a:r>
          <a:endParaRPr lang="ja-JP" altLang="ja-JP" sz="1400">
            <a:effectLst/>
          </a:endParaRPr>
        </a:p>
        <a:p>
          <a:r>
            <a:rPr kumimoji="1" lang="ja-JP" altLang="ja-JP" sz="1100">
              <a:solidFill>
                <a:schemeClr val="dk1"/>
              </a:solidFill>
              <a:effectLst/>
              <a:latin typeface="+mn-lt"/>
              <a:ea typeface="+mn-ea"/>
              <a:cs typeface="+mn-cs"/>
            </a:rPr>
            <a:t>　公営企業債等繰入見込額・・・公営企業会計の起債残高に対する繰入見込額で、水道事業</a:t>
          </a:r>
          <a:r>
            <a:rPr kumimoji="1" lang="en-US" altLang="ja-JP" sz="1100">
              <a:solidFill>
                <a:schemeClr val="dk1"/>
              </a:solidFill>
              <a:effectLst/>
              <a:latin typeface="+mn-lt"/>
              <a:ea typeface="+mn-ea"/>
              <a:cs typeface="+mn-cs"/>
            </a:rPr>
            <a:t>621</a:t>
          </a:r>
          <a:r>
            <a:rPr kumimoji="1" lang="ja-JP" altLang="ja-JP" sz="1100">
              <a:solidFill>
                <a:schemeClr val="dk1"/>
              </a:solidFill>
              <a:effectLst/>
              <a:latin typeface="+mn-lt"/>
              <a:ea typeface="+mn-ea"/>
              <a:cs typeface="+mn-cs"/>
            </a:rPr>
            <a:t>百万円、下水道事業</a:t>
          </a:r>
          <a:r>
            <a:rPr kumimoji="1" lang="en-US" altLang="ja-JP" sz="1100">
              <a:solidFill>
                <a:schemeClr val="dk1"/>
              </a:solidFill>
              <a:effectLst/>
              <a:latin typeface="+mn-lt"/>
              <a:ea typeface="+mn-ea"/>
              <a:cs typeface="+mn-cs"/>
            </a:rPr>
            <a:t>5,774</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組合等負担見込額・・・上益城広域連合による一般廃棄物処理施設整備事業分</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百万円、益城、嘉島、西原環境衛生施設組合</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将来負担比率の分子・・・充当可能財源等を控除後、</a:t>
          </a:r>
          <a:r>
            <a:rPr kumimoji="1" lang="en-US" altLang="ja-JP" sz="1100">
              <a:solidFill>
                <a:schemeClr val="dk1"/>
              </a:solidFill>
              <a:effectLst/>
              <a:latin typeface="+mn-lt"/>
              <a:ea typeface="+mn-ea"/>
              <a:cs typeface="+mn-cs"/>
            </a:rPr>
            <a:t>647</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財源とする地方債の発行により残高が大きく増加</a:t>
          </a:r>
          <a:r>
            <a:rPr kumimoji="1" lang="ja-JP" altLang="en-US" sz="1100">
              <a:solidFill>
                <a:schemeClr val="dk1"/>
              </a:solidFill>
              <a:effectLst/>
              <a:latin typeface="+mn-lt"/>
              <a:ea typeface="+mn-ea"/>
              <a:cs typeface="+mn-cs"/>
            </a:rPr>
            <a:t>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交付税措置が有利な地方債活用に努め、比率の急激な上昇を</a:t>
          </a:r>
          <a:r>
            <a:rPr kumimoji="1" lang="ja-JP" altLang="en-US" sz="1100">
              <a:solidFill>
                <a:schemeClr val="dk1"/>
              </a:solidFill>
              <a:effectLst/>
              <a:latin typeface="+mn-lt"/>
              <a:ea typeface="+mn-ea"/>
              <a:cs typeface="+mn-cs"/>
            </a:rPr>
            <a:t>抑制し</a:t>
          </a:r>
          <a:r>
            <a:rPr kumimoji="1" lang="ja-JP" altLang="ja-JP" sz="1100">
              <a:solidFill>
                <a:schemeClr val="dk1"/>
              </a:solidFill>
              <a:effectLst/>
              <a:latin typeface="+mn-lt"/>
              <a:ea typeface="+mn-ea"/>
              <a:cs typeface="+mn-cs"/>
            </a:rPr>
            <a:t>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減災基金に公営住宅家賃低廉化補助金等</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公共施設整備基金に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公共下水道建設基金に条例規定分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百万円を被災者支援のため繰入れた。</a:t>
          </a:r>
          <a:endParaRPr lang="ja-JP" altLang="ja-JP" sz="1400">
            <a:effectLst/>
          </a:endParaRPr>
        </a:p>
        <a:p>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基金残高合計が</a:t>
          </a:r>
          <a:r>
            <a:rPr kumimoji="1" lang="en-US" altLang="ja-JP" sz="1100">
              <a:solidFill>
                <a:schemeClr val="dk1"/>
              </a:solidFill>
              <a:effectLst/>
              <a:latin typeface="+mn-lt"/>
              <a:ea typeface="+mn-ea"/>
              <a:cs typeface="+mn-cs"/>
            </a:rPr>
            <a:t>1,093</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年熊本地震からの復旧・復興事業の推進に伴い、国</a:t>
          </a:r>
          <a:r>
            <a:rPr kumimoji="1" lang="ja-JP" altLang="en-US" sz="1100">
              <a:solidFill>
                <a:schemeClr val="dk1"/>
              </a:solidFill>
              <a:effectLst/>
              <a:latin typeface="+mn-lt"/>
              <a:ea typeface="+mn-ea"/>
              <a:cs typeface="+mn-cs"/>
            </a:rPr>
            <a:t>県</a:t>
          </a:r>
          <a:r>
            <a:rPr kumimoji="1" lang="ja-JP" altLang="ja-JP" sz="1100">
              <a:solidFill>
                <a:schemeClr val="dk1"/>
              </a:solidFill>
              <a:effectLst/>
              <a:latin typeface="+mn-lt"/>
              <a:ea typeface="+mn-ea"/>
              <a:cs typeface="+mn-cs"/>
            </a:rPr>
            <a:t>補助、地方債借入に伴う交付税措置等で賄いきれない費用を基金繰入で</a:t>
          </a:r>
          <a:r>
            <a:rPr kumimoji="1" lang="ja-JP" altLang="en-US" sz="1100">
              <a:solidFill>
                <a:schemeClr val="dk1"/>
              </a:solidFill>
              <a:effectLst/>
              <a:latin typeface="+mn-lt"/>
              <a:ea typeface="+mn-ea"/>
              <a:cs typeface="+mn-cs"/>
            </a:rPr>
            <a:t>対応</a:t>
          </a:r>
          <a:r>
            <a:rPr kumimoji="1" lang="ja-JP" altLang="ja-JP" sz="1100">
              <a:solidFill>
                <a:schemeClr val="dk1"/>
              </a:solidFill>
              <a:effectLst/>
              <a:latin typeface="+mn-lt"/>
              <a:ea typeface="+mn-ea"/>
              <a:cs typeface="+mn-cs"/>
            </a:rPr>
            <a:t>予定。</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令和元年度に完成した災害公営住宅にかかる家賃低廉化補助金については、災害公営住宅整備事業債の償還財源</a:t>
          </a:r>
          <a:r>
            <a:rPr kumimoji="1" lang="ja-JP" altLang="en-US" sz="1100">
              <a:solidFill>
                <a:schemeClr val="dk1"/>
              </a:solidFill>
              <a:effectLst/>
              <a:latin typeface="+mn-lt"/>
              <a:ea typeface="+mn-ea"/>
              <a:cs typeface="+mn-cs"/>
            </a:rPr>
            <a:t>及び住宅の</a:t>
          </a:r>
          <a:r>
            <a:rPr kumimoji="1" lang="ja-JP" altLang="ja-JP" sz="1100">
              <a:solidFill>
                <a:schemeClr val="dk1"/>
              </a:solidFill>
              <a:effectLst/>
              <a:latin typeface="+mn-lt"/>
              <a:ea typeface="+mn-ea"/>
              <a:cs typeface="+mn-cs"/>
            </a:rPr>
            <a:t>維持補修費等に充当し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なお剰余が生じ</a:t>
          </a:r>
          <a:r>
            <a:rPr kumimoji="1" lang="ja-JP" altLang="en-US" sz="1100">
              <a:solidFill>
                <a:schemeClr val="dk1"/>
              </a:solidFill>
              <a:effectLst/>
              <a:latin typeface="+mn-lt"/>
              <a:ea typeface="+mn-ea"/>
              <a:cs typeface="+mn-cs"/>
            </a:rPr>
            <a:t>る場合は、将来的な施設改修等の費用として、</a:t>
          </a:r>
          <a:r>
            <a:rPr kumimoji="1" lang="ja-JP" altLang="ja-JP" sz="1100">
              <a:solidFill>
                <a:schemeClr val="dk1"/>
              </a:solidFill>
              <a:effectLst/>
              <a:latin typeface="+mn-lt"/>
              <a:ea typeface="+mn-ea"/>
              <a:cs typeface="+mn-cs"/>
            </a:rPr>
            <a:t>減債基金へ積立てる。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地域福祉基金：障がい者、高齢者の地域保健福祉の増進にかかる事業の財源とするため。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公共施設整備基金：公共施設整備の財源不足に対応するため。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年熊本地震復興基金：市町村創意工夫事業（被災者・被災地の支援）の財源とするため。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公共下水道建設基金：公共下水道施設整備の財源不足に対応するため。</a:t>
          </a:r>
          <a:endParaRPr lang="ja-JP" altLang="ja-JP" sz="1400">
            <a:effectLst/>
          </a:endParaRPr>
        </a:p>
        <a:p>
          <a:r>
            <a:rPr kumimoji="1" lang="ja-JP" altLang="ja-JP" sz="1100">
              <a:solidFill>
                <a:schemeClr val="dk1"/>
              </a:solidFill>
              <a:effectLst/>
              <a:latin typeface="+mn-lt"/>
              <a:ea typeface="+mn-ea"/>
              <a:cs typeface="+mn-cs"/>
            </a:rPr>
            <a:t>　公園整備基金：公園整備の財源不足に対応するため。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地域福祉振興基金：</a:t>
          </a:r>
          <a:r>
            <a:rPr kumimoji="1" lang="en-US" altLang="ja-JP" sz="1100">
              <a:solidFill>
                <a:schemeClr val="dk1"/>
              </a:solidFill>
              <a:effectLst/>
              <a:latin typeface="+mn-lt"/>
              <a:ea typeface="+mn-ea"/>
              <a:cs typeface="+mn-cs"/>
            </a:rPr>
            <a:t>101</a:t>
          </a:r>
          <a:r>
            <a:rPr kumimoji="1" lang="ja-JP" altLang="en-US"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公共施設整備基金：条例分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百万円を繰入れ</a:t>
          </a:r>
          <a:r>
            <a:rPr kumimoji="1" lang="ja-JP" altLang="en-US" sz="1100">
              <a:solidFill>
                <a:schemeClr val="dk1"/>
              </a:solidFill>
              <a:effectLst/>
              <a:latin typeface="+mn-lt"/>
              <a:ea typeface="+mn-ea"/>
              <a:cs typeface="+mn-cs"/>
            </a:rPr>
            <a:t>、追加交付分</a:t>
          </a:r>
          <a:r>
            <a:rPr kumimoji="1" lang="en-US" altLang="ja-JP" sz="1100">
              <a:solidFill>
                <a:schemeClr val="dk1"/>
              </a:solidFill>
              <a:effectLst/>
              <a:latin typeface="+mn-lt"/>
              <a:ea typeface="+mn-ea"/>
              <a:cs typeface="+mn-cs"/>
            </a:rPr>
            <a:t>724</a:t>
          </a:r>
          <a:r>
            <a:rPr kumimoji="1" lang="ja-JP" altLang="en-US" sz="1100">
              <a:solidFill>
                <a:schemeClr val="dk1"/>
              </a:solidFill>
              <a:effectLst/>
              <a:latin typeface="+mn-lt"/>
              <a:ea typeface="+mn-ea"/>
              <a:cs typeface="+mn-cs"/>
            </a:rPr>
            <a:t>百万円を積立てた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公共下水道建設基金：条例規定分及び利子分の積立てにより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公園整備基金：増減無し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基金設置の目的に沿い</a:t>
          </a:r>
          <a:r>
            <a:rPr kumimoji="1" lang="ja-JP" altLang="en-US" sz="1100">
              <a:solidFill>
                <a:schemeClr val="dk1"/>
              </a:solidFill>
              <a:effectLst/>
              <a:latin typeface="+mn-lt"/>
              <a:ea typeface="+mn-ea"/>
              <a:cs typeface="+mn-cs"/>
            </a:rPr>
            <a:t>運用を行う。</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a:t>
          </a:r>
          <a:r>
            <a:rPr kumimoji="1" lang="ja-JP" altLang="en-US" sz="1100">
              <a:solidFill>
                <a:schemeClr val="dk1"/>
              </a:solidFill>
              <a:effectLst/>
              <a:latin typeface="+mn-lt"/>
              <a:ea typeface="+mn-ea"/>
              <a:cs typeface="+mn-cs"/>
            </a:rPr>
            <a:t>復興基金は</a:t>
          </a:r>
          <a:r>
            <a:rPr kumimoji="1" lang="en-US" altLang="ja-JP" sz="1100">
              <a:solidFill>
                <a:schemeClr val="dk1"/>
              </a:solidFill>
              <a:effectLst/>
              <a:latin typeface="+mn-lt"/>
              <a:ea typeface="+mn-ea"/>
              <a:cs typeface="+mn-cs"/>
            </a:rPr>
            <a:t>R8</a:t>
          </a:r>
          <a:r>
            <a:rPr kumimoji="1" lang="ja-JP" altLang="en-US" sz="1100">
              <a:solidFill>
                <a:schemeClr val="dk1"/>
              </a:solidFill>
              <a:effectLst/>
              <a:latin typeface="+mn-lt"/>
              <a:ea typeface="+mn-ea"/>
              <a:cs typeface="+mn-cs"/>
            </a:rPr>
            <a:t>年度までに全額繰入予定（期間満了）。</a:t>
          </a:r>
          <a:endParaRPr lang="ja-JP" altLang="ja-JP" sz="1400">
            <a:effectLst/>
          </a:endParaRPr>
        </a:p>
        <a:p>
          <a:r>
            <a:rPr kumimoji="1" lang="ja-JP" altLang="ja-JP" sz="1100">
              <a:solidFill>
                <a:schemeClr val="dk1"/>
              </a:solidFill>
              <a:effectLst/>
              <a:latin typeface="+mn-lt"/>
              <a:ea typeface="+mn-ea"/>
              <a:cs typeface="+mn-cs"/>
            </a:rPr>
            <a:t>　中期的な財政運営の見通しを立てつつ、事務事業の見直しや効率的な予算執行などの収支改善に取り組むことにより、今後の復旧・復興事業の進捗によって新たな課題が生じる可能性もあるため、適切に基金を活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利子分</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年熊本地震からの復旧・復興事業の推進に伴い、国県補助、地方債借入に伴う交付税措置等で賄いきれない費用を基金繰入で対応予定。</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月作成の本町中期財政見通しでは、</a:t>
          </a:r>
          <a:r>
            <a:rPr kumimoji="1" lang="en-US" altLang="ja-JP" sz="1100">
              <a:solidFill>
                <a:schemeClr val="dk1"/>
              </a:solidFill>
              <a:effectLst/>
              <a:latin typeface="+mn-lt"/>
              <a:ea typeface="+mn-ea"/>
              <a:cs typeface="+mn-cs"/>
            </a:rPr>
            <a:t>R11</a:t>
          </a:r>
          <a:r>
            <a:rPr kumimoji="1" lang="ja-JP" altLang="ja-JP" sz="1100">
              <a:solidFill>
                <a:schemeClr val="dk1"/>
              </a:solidFill>
              <a:effectLst/>
              <a:latin typeface="+mn-lt"/>
              <a:ea typeface="+mn-ea"/>
              <a:cs typeface="+mn-cs"/>
            </a:rPr>
            <a:t>年度には財政調整用基金が枯渇寸前の状況となることが予想されている。不測の事態に対応できるよう財政調整用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基金（財政調整、</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減債、公共施設整備）については、標準財政規模の</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百万円）を目途に積立を行う。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公営住宅家賃低廉化補助金等の事業費充当後剰余分等</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百万円を積立てた。</a:t>
          </a:r>
          <a:endParaRPr lang="ja-JP" altLang="ja-JP" sz="1400">
            <a:effectLst/>
          </a:endParaRPr>
        </a:p>
        <a:p>
          <a:pPr eaLnBrk="1" fontAlgn="auto" latinLnBrk="0" hangingPunct="1"/>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災害公営住宅整備事業債の償還財源及び住宅の維持補修費等に充当し、なお剰余が生じる場合は、将来的な施設改修等の費用として、減債基金へ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D0D18B-6E53-4DFF-86C2-011BC2708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A16A82-7523-4236-9F95-BACD75C027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D20629A-C33E-4A73-B1FA-3709D926A6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19D7152-1391-4CC0-8595-AE21587FE4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FDACCBB-C773-4668-84A2-D05EAF293C0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9B3094-2C73-4F6A-BA00-F312A4EEFAA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FB2097F-2FD6-48CB-B744-ECE46D339F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A25CEB4-9B5A-4786-90A2-3E50150A739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91478F6-E4B7-443F-BDC0-7FD8B9D4FA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9F3E632-DD9F-4570-9ECC-42E1442B42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8030FD5-56B6-4600-8D63-DCC3D10F99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FC9CE80-95F1-46CB-B5CB-7B2AF328AD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7078EF3-53C0-40D9-830A-1B4275BA46C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950FA83-244A-45B8-B02E-4C601AF709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595FD2E-EA49-42A1-896E-A49A473406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E1063C-5C63-4DF8-9A80-82F16B47C4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4D2FF99-0768-48C4-B276-5F19D339469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3106D26-162F-40D3-A2B3-8BCFABCDD59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C6FBB8A-8239-4A08-B635-C10E167569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2C43C2F-24EE-4D81-82CB-1D3851BB6C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6D220C8-E33A-40ED-9BB1-401682B5B69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E4BCD48-4881-4DA7-9FEE-91B3156C189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4FFD5F9-BB1C-4BC7-A4BD-705D7DA1ED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8AFBED4-BA6A-4900-9EFA-5E19272FE8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B8BE574-8A13-4865-81A4-41A44FBE12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C542ABE-7A2B-499C-9272-A77327335A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3A78575-5A5D-4DCC-9F71-649643B3E0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AA5A473-95F0-43E0-84F5-77CC66E2DE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AC133EE-DDE1-4770-A71B-C302624972F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8F7757B-A399-4ACB-9736-99D8495AAD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11E3F9-52C3-47C2-9C89-B3466DB7CF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40C252C-A98F-4E20-8E95-EEC9FDDCCB6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FA9BB26-B25E-48EB-A76E-AB642B65498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429EE1-2DDA-460C-99EA-8CE6CCC547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1481B87-CC8B-497D-B265-2EFE539C99D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2443F82-2DF3-4F49-9742-E316347B08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4226016-E03E-4C8E-ABF0-86F3D42D9D2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0B32A96-8D77-4DB0-BC1A-5613D97A011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6606285-7166-4D81-B8A4-DD501A5AAB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D8E890-30CC-49DD-8EE8-553DF7B1430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48CAC5F-944E-42FF-91A0-DD9725D9D71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3456C4E-4EE8-4514-84BC-11DAF93D6B3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39394BB-CE00-4DA7-ACC9-13FEAA165D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F9BFB34-4216-4122-9A75-ABD480C1D20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CD8CC51-F42D-40D1-8FBF-72FDAFE286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8FF5C7-7CF3-4CEC-AED1-81236C435F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7398B59-156F-4913-8803-15A6DC7B341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熊本地震からの復旧事業として</a:t>
          </a:r>
          <a:r>
            <a:rPr kumimoji="1" lang="ja-JP" altLang="ja-JP" sz="1050">
              <a:solidFill>
                <a:schemeClr val="dk1"/>
              </a:solidFill>
              <a:effectLst/>
              <a:latin typeface="+mn-lt"/>
              <a:ea typeface="+mn-ea"/>
              <a:cs typeface="+mn-cs"/>
            </a:rPr>
            <a:t>、令和元年度末に総合体育館や災害公営住宅、令和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年度末に益城中学校、令和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年度には役場新庁舎</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完成したため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全体として率が低下している状況。</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末</a:t>
          </a:r>
          <a:r>
            <a:rPr kumimoji="1" lang="ja-JP" altLang="ja-JP" sz="1050">
              <a:solidFill>
                <a:schemeClr val="dk1"/>
              </a:solidFill>
              <a:effectLst/>
              <a:latin typeface="+mn-lt"/>
              <a:ea typeface="+mn-ea"/>
              <a:cs typeface="+mn-cs"/>
            </a:rPr>
            <a:t>には複合施設</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完成</a:t>
          </a:r>
          <a:r>
            <a:rPr kumimoji="1" lang="ja-JP" altLang="en-US" sz="1050">
              <a:solidFill>
                <a:schemeClr val="dk1"/>
              </a:solidFill>
              <a:effectLst/>
              <a:latin typeface="+mn-lt"/>
              <a:ea typeface="+mn-ea"/>
              <a:cs typeface="+mn-cs"/>
            </a:rPr>
            <a:t>した</a:t>
          </a:r>
          <a:r>
            <a:rPr kumimoji="1" lang="ja-JP" altLang="ja-JP" sz="1050">
              <a:solidFill>
                <a:schemeClr val="dk1"/>
              </a:solidFill>
              <a:effectLst/>
              <a:latin typeface="+mn-lt"/>
              <a:ea typeface="+mn-ea"/>
              <a:cs typeface="+mn-cs"/>
            </a:rPr>
            <a:t>ため</a:t>
          </a:r>
          <a:r>
            <a:rPr kumimoji="1" lang="ja-JP" altLang="en-US" sz="1050">
              <a:solidFill>
                <a:schemeClr val="dk1"/>
              </a:solidFill>
              <a:effectLst/>
              <a:latin typeface="+mn-lt"/>
              <a:ea typeface="+mn-ea"/>
              <a:cs typeface="+mn-cs"/>
            </a:rPr>
            <a:t>、類似団体と比較して当面は低い状態が続くものの</a:t>
          </a:r>
          <a:r>
            <a:rPr kumimoji="1" lang="ja-JP" altLang="ja-JP" sz="1050">
              <a:solidFill>
                <a:schemeClr val="dk1"/>
              </a:solidFill>
              <a:effectLst/>
              <a:latin typeface="+mn-lt"/>
              <a:ea typeface="+mn-ea"/>
              <a:cs typeface="+mn-cs"/>
            </a:rPr>
            <a:t>、長期的には率が上昇すると考えられる。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E5BC793-D101-438B-9211-B9B442A6C2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61144D2-8BAF-4031-A77B-DAB3A446CB8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86BC0DD-2B08-412E-90B9-795589EB0C6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C9F7A1E-8A6A-4323-AD07-F66A7B671B5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ADC9704-1606-4B4F-A377-9726C172C9B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9E16FEE-ECAC-48B5-B7AA-88A985E0A1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0AC9ED9-D35F-4D02-89BC-48313BE907E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124E3C0-91F8-44F4-A13F-AF4E9B8E439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345BF8B-BE1F-4929-96AC-E080D11EB31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7E33CC3-9161-4199-A425-0745287499A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15BB404-6A25-4A41-B833-13005F4BBDE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18AE17C-FA6E-48BB-9356-69C3D403DFC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021AD9E-C457-4127-95AE-BF2E2C9C95A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32DCD66-D15B-4615-AFB8-1157C528BA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5882542-E5DF-4CFF-9FEC-7400D304FE2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A1B4B20-B611-4B93-8140-28D15DFF3FE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405175C2-37E1-4B8B-AA48-128885AA5D82}"/>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2929CA8A-A860-4EF4-8D3E-A27200FEED14}"/>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9554454F-CB40-4CF6-A80E-2C7B1223DF6A}"/>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73B57F03-C089-45A7-A33C-D4AFC6FA120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4927CD3F-66AC-44AD-9537-3438324E4AC4}"/>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A4F5F68B-C541-42B1-84FF-8ABCB866C23E}"/>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703C6FCB-913B-4E9C-87B0-A9365F30C73C}"/>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38A7274E-9545-4ACB-BE9A-5E355674BAF3}"/>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E0CC6E0F-D4D8-43BA-B5D6-9B606944B5D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D36552C-F48D-44CA-9DE9-FE08D88F1D6B}"/>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C425F05B-54C8-460A-A8E4-E0A4E98C8BCE}"/>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B63C9E-7CF2-4706-BE42-EB8B2F79763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834BBC8-4830-4D41-A14A-D6CB48691E6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FBC9F25-2E00-43B5-84BE-7E55EA310C3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B687334-A61F-4D77-BE50-0312E397A2F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D176AB3-D969-4AC0-91BA-51025DA8EBC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12488</xdr:rowOff>
    </xdr:from>
    <xdr:to>
      <xdr:col>23</xdr:col>
      <xdr:colOff>136525</xdr:colOff>
      <xdr:row>27</xdr:row>
      <xdr:rowOff>114088</xdr:rowOff>
    </xdr:to>
    <xdr:sp macro="" textlink="">
      <xdr:nvSpPr>
        <xdr:cNvPr id="81" name="楕円 80">
          <a:extLst>
            <a:ext uri="{FF2B5EF4-FFF2-40B4-BE49-F238E27FC236}">
              <a16:creationId xmlns:a16="http://schemas.microsoft.com/office/drawing/2014/main" id="{7258346F-D351-403D-82B7-B3FD4543DA82}"/>
            </a:ext>
          </a:extLst>
        </xdr:cNvPr>
        <xdr:cNvSpPr/>
      </xdr:nvSpPr>
      <xdr:spPr>
        <a:xfrm>
          <a:off x="47117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35365</xdr:rowOff>
    </xdr:from>
    <xdr:ext cx="405111" cy="259045"/>
    <xdr:sp macro="" textlink="">
      <xdr:nvSpPr>
        <xdr:cNvPr id="82" name="有形固定資産減価償却率該当値テキスト">
          <a:extLst>
            <a:ext uri="{FF2B5EF4-FFF2-40B4-BE49-F238E27FC236}">
              <a16:creationId xmlns:a16="http://schemas.microsoft.com/office/drawing/2014/main" id="{74B7C934-5D77-49F2-B4FD-FD6AD6C9C345}"/>
            </a:ext>
          </a:extLst>
        </xdr:cNvPr>
        <xdr:cNvSpPr txBox="1"/>
      </xdr:nvSpPr>
      <xdr:spPr>
        <a:xfrm>
          <a:off x="4813300" y="526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140758</xdr:rowOff>
    </xdr:from>
    <xdr:to>
      <xdr:col>19</xdr:col>
      <xdr:colOff>187325</xdr:colOff>
      <xdr:row>27</xdr:row>
      <xdr:rowOff>70908</xdr:rowOff>
    </xdr:to>
    <xdr:sp macro="" textlink="">
      <xdr:nvSpPr>
        <xdr:cNvPr id="83" name="楕円 82">
          <a:extLst>
            <a:ext uri="{FF2B5EF4-FFF2-40B4-BE49-F238E27FC236}">
              <a16:creationId xmlns:a16="http://schemas.microsoft.com/office/drawing/2014/main" id="{573A7413-3C91-4F7E-9E31-393CBC30C709}"/>
            </a:ext>
          </a:extLst>
        </xdr:cNvPr>
        <xdr:cNvSpPr/>
      </xdr:nvSpPr>
      <xdr:spPr>
        <a:xfrm>
          <a:off x="4000500" y="53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20108</xdr:rowOff>
    </xdr:from>
    <xdr:to>
      <xdr:col>23</xdr:col>
      <xdr:colOff>85725</xdr:colOff>
      <xdr:row>27</xdr:row>
      <xdr:rowOff>63288</xdr:rowOff>
    </xdr:to>
    <xdr:cxnSp macro="">
      <xdr:nvCxnSpPr>
        <xdr:cNvPr id="84" name="直線コネクタ 83">
          <a:extLst>
            <a:ext uri="{FF2B5EF4-FFF2-40B4-BE49-F238E27FC236}">
              <a16:creationId xmlns:a16="http://schemas.microsoft.com/office/drawing/2014/main" id="{8CDE49B3-558D-406C-A114-1A1A0627E9FA}"/>
            </a:ext>
          </a:extLst>
        </xdr:cNvPr>
        <xdr:cNvCxnSpPr/>
      </xdr:nvCxnSpPr>
      <xdr:spPr>
        <a:xfrm>
          <a:off x="4051300" y="542078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37677</xdr:rowOff>
    </xdr:from>
    <xdr:to>
      <xdr:col>15</xdr:col>
      <xdr:colOff>187325</xdr:colOff>
      <xdr:row>27</xdr:row>
      <xdr:rowOff>139277</xdr:rowOff>
    </xdr:to>
    <xdr:sp macro="" textlink="">
      <xdr:nvSpPr>
        <xdr:cNvPr id="85" name="楕円 84">
          <a:extLst>
            <a:ext uri="{FF2B5EF4-FFF2-40B4-BE49-F238E27FC236}">
              <a16:creationId xmlns:a16="http://schemas.microsoft.com/office/drawing/2014/main" id="{B3C92553-3C9D-46CF-9ECB-021FC1147EAF}"/>
            </a:ext>
          </a:extLst>
        </xdr:cNvPr>
        <xdr:cNvSpPr/>
      </xdr:nvSpPr>
      <xdr:spPr>
        <a:xfrm>
          <a:off x="3238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20108</xdr:rowOff>
    </xdr:from>
    <xdr:to>
      <xdr:col>19</xdr:col>
      <xdr:colOff>136525</xdr:colOff>
      <xdr:row>27</xdr:row>
      <xdr:rowOff>88477</xdr:rowOff>
    </xdr:to>
    <xdr:cxnSp macro="">
      <xdr:nvCxnSpPr>
        <xdr:cNvPr id="86" name="直線コネクタ 85">
          <a:extLst>
            <a:ext uri="{FF2B5EF4-FFF2-40B4-BE49-F238E27FC236}">
              <a16:creationId xmlns:a16="http://schemas.microsoft.com/office/drawing/2014/main" id="{8D3A1297-6640-4DFB-A07F-6E9863117C65}"/>
            </a:ext>
          </a:extLst>
        </xdr:cNvPr>
        <xdr:cNvCxnSpPr/>
      </xdr:nvCxnSpPr>
      <xdr:spPr>
        <a:xfrm flipV="1">
          <a:off x="3289300" y="542078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158750</xdr:rowOff>
    </xdr:from>
    <xdr:to>
      <xdr:col>11</xdr:col>
      <xdr:colOff>187325</xdr:colOff>
      <xdr:row>27</xdr:row>
      <xdr:rowOff>88900</xdr:rowOff>
    </xdr:to>
    <xdr:sp macro="" textlink="">
      <xdr:nvSpPr>
        <xdr:cNvPr id="87" name="楕円 86">
          <a:extLst>
            <a:ext uri="{FF2B5EF4-FFF2-40B4-BE49-F238E27FC236}">
              <a16:creationId xmlns:a16="http://schemas.microsoft.com/office/drawing/2014/main" id="{5307F44F-B97B-4AAC-9B54-754F42A40344}"/>
            </a:ext>
          </a:extLst>
        </xdr:cNvPr>
        <xdr:cNvSpPr/>
      </xdr:nvSpPr>
      <xdr:spPr>
        <a:xfrm>
          <a:off x="2476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38100</xdr:rowOff>
    </xdr:from>
    <xdr:to>
      <xdr:col>15</xdr:col>
      <xdr:colOff>136525</xdr:colOff>
      <xdr:row>27</xdr:row>
      <xdr:rowOff>88477</xdr:rowOff>
    </xdr:to>
    <xdr:cxnSp macro="">
      <xdr:nvCxnSpPr>
        <xdr:cNvPr id="88" name="直線コネクタ 87">
          <a:extLst>
            <a:ext uri="{FF2B5EF4-FFF2-40B4-BE49-F238E27FC236}">
              <a16:creationId xmlns:a16="http://schemas.microsoft.com/office/drawing/2014/main" id="{D7A36748-F255-4E8F-8E77-C91C528E0244}"/>
            </a:ext>
          </a:extLst>
        </xdr:cNvPr>
        <xdr:cNvCxnSpPr/>
      </xdr:nvCxnSpPr>
      <xdr:spPr>
        <a:xfrm>
          <a:off x="2527300" y="543877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16087</xdr:rowOff>
    </xdr:from>
    <xdr:to>
      <xdr:col>7</xdr:col>
      <xdr:colOff>187325</xdr:colOff>
      <xdr:row>27</xdr:row>
      <xdr:rowOff>117687</xdr:rowOff>
    </xdr:to>
    <xdr:sp macro="" textlink="">
      <xdr:nvSpPr>
        <xdr:cNvPr id="89" name="楕円 88">
          <a:extLst>
            <a:ext uri="{FF2B5EF4-FFF2-40B4-BE49-F238E27FC236}">
              <a16:creationId xmlns:a16="http://schemas.microsoft.com/office/drawing/2014/main" id="{A4D3D36E-0FBF-4EF4-8CBD-1D3C52F81332}"/>
            </a:ext>
          </a:extLst>
        </xdr:cNvPr>
        <xdr:cNvSpPr/>
      </xdr:nvSpPr>
      <xdr:spPr>
        <a:xfrm>
          <a:off x="17145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38100</xdr:rowOff>
    </xdr:from>
    <xdr:to>
      <xdr:col>11</xdr:col>
      <xdr:colOff>136525</xdr:colOff>
      <xdr:row>27</xdr:row>
      <xdr:rowOff>66887</xdr:rowOff>
    </xdr:to>
    <xdr:cxnSp macro="">
      <xdr:nvCxnSpPr>
        <xdr:cNvPr id="90" name="直線コネクタ 89">
          <a:extLst>
            <a:ext uri="{FF2B5EF4-FFF2-40B4-BE49-F238E27FC236}">
              <a16:creationId xmlns:a16="http://schemas.microsoft.com/office/drawing/2014/main" id="{EA68A265-4C66-4BD7-B961-26C984A3F877}"/>
            </a:ext>
          </a:extLst>
        </xdr:cNvPr>
        <xdr:cNvCxnSpPr/>
      </xdr:nvCxnSpPr>
      <xdr:spPr>
        <a:xfrm flipV="1">
          <a:off x="1765300" y="543877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5A0CCD76-E508-4E5B-B26B-7927F1E44AC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59E2B409-CFF0-4570-B7B9-C9E3DC9FF1E1}"/>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BD84BAD8-567F-4A05-8493-675CC00178B4}"/>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57E07659-A8D7-4970-B28F-A7DBB6F5F42E}"/>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87435</xdr:rowOff>
    </xdr:from>
    <xdr:ext cx="405111" cy="259045"/>
    <xdr:sp macro="" textlink="">
      <xdr:nvSpPr>
        <xdr:cNvPr id="95" name="n_1mainValue有形固定資産減価償却率">
          <a:extLst>
            <a:ext uri="{FF2B5EF4-FFF2-40B4-BE49-F238E27FC236}">
              <a16:creationId xmlns:a16="http://schemas.microsoft.com/office/drawing/2014/main" id="{9618AA53-A9A8-438F-8B2A-AE925A0E5EA5}"/>
            </a:ext>
          </a:extLst>
        </xdr:cNvPr>
        <xdr:cNvSpPr txBox="1"/>
      </xdr:nvSpPr>
      <xdr:spPr>
        <a:xfrm>
          <a:off x="3836044" y="514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155804</xdr:rowOff>
    </xdr:from>
    <xdr:ext cx="405111" cy="259045"/>
    <xdr:sp macro="" textlink="">
      <xdr:nvSpPr>
        <xdr:cNvPr id="96" name="n_2mainValue有形固定資産減価償却率">
          <a:extLst>
            <a:ext uri="{FF2B5EF4-FFF2-40B4-BE49-F238E27FC236}">
              <a16:creationId xmlns:a16="http://schemas.microsoft.com/office/drawing/2014/main" id="{0C42382B-EEA2-4AFE-A719-8E3AD0D5E92E}"/>
            </a:ext>
          </a:extLst>
        </xdr:cNvPr>
        <xdr:cNvSpPr txBox="1"/>
      </xdr:nvSpPr>
      <xdr:spPr>
        <a:xfrm>
          <a:off x="3086744"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105427</xdr:rowOff>
    </xdr:from>
    <xdr:ext cx="405111" cy="259045"/>
    <xdr:sp macro="" textlink="">
      <xdr:nvSpPr>
        <xdr:cNvPr id="97" name="n_3mainValue有形固定資産減価償却率">
          <a:extLst>
            <a:ext uri="{FF2B5EF4-FFF2-40B4-BE49-F238E27FC236}">
              <a16:creationId xmlns:a16="http://schemas.microsoft.com/office/drawing/2014/main" id="{297A3B22-4C67-46A5-AAF9-1CC872DB1563}"/>
            </a:ext>
          </a:extLst>
        </xdr:cNvPr>
        <xdr:cNvSpPr txBox="1"/>
      </xdr:nvSpPr>
      <xdr:spPr>
        <a:xfrm>
          <a:off x="2324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134214</xdr:rowOff>
    </xdr:from>
    <xdr:ext cx="405111" cy="259045"/>
    <xdr:sp macro="" textlink="">
      <xdr:nvSpPr>
        <xdr:cNvPr id="98" name="n_4mainValue有形固定資産減価償却率">
          <a:extLst>
            <a:ext uri="{FF2B5EF4-FFF2-40B4-BE49-F238E27FC236}">
              <a16:creationId xmlns:a16="http://schemas.microsoft.com/office/drawing/2014/main" id="{1E31F975-C7DD-4B47-98F7-21CF4BA40B23}"/>
            </a:ext>
          </a:extLst>
        </xdr:cNvPr>
        <xdr:cNvSpPr txBox="1"/>
      </xdr:nvSpPr>
      <xdr:spPr>
        <a:xfrm>
          <a:off x="1562744" y="519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BCED365-FC88-43BE-990F-2F745AC8376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4751C71-8B52-4AE9-A28D-763BB27385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B5D8BDD9-4F96-48DF-B616-80AB654860EE}"/>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B58ECD7-7E25-4D70-A3C2-1394681E9A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E0B817D-A947-46FA-A7CF-C8A7FBA4BEF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B94F26D-D07D-4FD2-B4C6-BD7B1E9CBD2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2FB52F9-0CAA-4D6C-86A2-67FDEE9F5A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E514EA2-7ED4-4D1E-89D4-5346AC9B51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5555D5A-AB15-460B-96C1-2D98071F07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0D52EF4-CF18-4678-B003-7AF51AD5316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0035131-83F6-46D7-83DE-80787089B5A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B86E18F-1DEE-4AF5-93D4-A98B3C4867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E9A560D-2DB8-40D1-B3F1-0599927CC39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熊本地震からの復旧・復興事業の財源として借り入れた地方債残高が大幅に増加したため、類似団体・県平均を上回</a:t>
          </a:r>
          <a:r>
            <a:rPr kumimoji="1" lang="ja-JP" altLang="en-US" sz="1050">
              <a:solidFill>
                <a:schemeClr val="dk1"/>
              </a:solidFill>
              <a:effectLst/>
              <a:latin typeface="+mn-lt"/>
              <a:ea typeface="+mn-ea"/>
              <a:cs typeface="+mn-cs"/>
            </a:rPr>
            <a:t>る比率になっており、類似団体の中で最大値を示して</a:t>
          </a:r>
          <a:r>
            <a:rPr kumimoji="1" lang="ja-JP" altLang="ja-JP" sz="1050">
              <a:solidFill>
                <a:schemeClr val="dk1"/>
              </a:solidFill>
              <a:effectLst/>
              <a:latin typeface="+mn-lt"/>
              <a:ea typeface="+mn-ea"/>
              <a:cs typeface="+mn-cs"/>
            </a:rPr>
            <a:t>いる。</a:t>
          </a:r>
          <a:br>
            <a:rPr kumimoji="1" lang="en-US" altLang="ja-JP"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にかけて</a:t>
          </a:r>
          <a:r>
            <a:rPr kumimoji="1" lang="ja-JP" altLang="ja-JP" sz="1050">
              <a:solidFill>
                <a:schemeClr val="dk1"/>
              </a:solidFill>
              <a:effectLst/>
              <a:latin typeface="+mn-lt"/>
              <a:ea typeface="+mn-ea"/>
              <a:cs typeface="+mn-cs"/>
            </a:rPr>
            <a:t>地方債残高がピークになると見込まれているため、同比率</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上昇</a:t>
          </a:r>
          <a:r>
            <a:rPr kumimoji="1" lang="ja-JP" altLang="en-US" sz="1050">
              <a:solidFill>
                <a:schemeClr val="dk1"/>
              </a:solidFill>
              <a:effectLst/>
              <a:latin typeface="+mn-lt"/>
              <a:ea typeface="+mn-ea"/>
              <a:cs typeface="+mn-cs"/>
            </a:rPr>
            <a:t>すると考えら</a:t>
          </a:r>
          <a:r>
            <a:rPr kumimoji="1" lang="ja-JP" altLang="ja-JP" sz="1050">
              <a:solidFill>
                <a:schemeClr val="dk1"/>
              </a:solidFill>
              <a:effectLst/>
              <a:latin typeface="+mn-lt"/>
              <a:ea typeface="+mn-ea"/>
              <a:cs typeface="+mn-cs"/>
            </a:rPr>
            <a:t>れる。今後は、中長期財政見通しを踏まえ、計画的な財政運営を行うとともに事務事業の更なる見直しに努めていく。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484DB51-5D1C-430E-9A6F-9B74130AA3A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CEDC778-ADE6-4313-B1C7-6429E1BD48F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0744FDB-C66C-4408-AF10-FA70D00363F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B306828-6342-4011-A7A1-2986F0EBEF5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F4518F1-C112-437A-B344-75643B02B3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1828F0C-2F09-41DE-8353-971E3FE1A06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AE3184A4-C4CA-4FE2-B7A2-C98C986A6E5E}"/>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5A19174-9A36-4086-BB73-F2966700361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0" name="テキスト ボックス 119">
          <a:extLst>
            <a:ext uri="{FF2B5EF4-FFF2-40B4-BE49-F238E27FC236}">
              <a16:creationId xmlns:a16="http://schemas.microsoft.com/office/drawing/2014/main" id="{17ED6C39-D958-45E1-A75D-8A96EB90F51A}"/>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E3098BE-F80F-4DB7-AE03-735CCFE3EC6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AEFB499-606F-482A-925C-98EAC4953B3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69DB1F8-9BB2-4004-8946-1B2BCC1BF90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64BAD45-6B08-4448-B6AD-5B668A1DFAD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F7C4E96-C311-47AE-BAD2-87141BD1DED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4ABCE68-58A2-4B56-AB8C-E6E9FAEB43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31</xdr:row>
      <xdr:rowOff>130476</xdr:rowOff>
    </xdr:to>
    <xdr:cxnSp macro="">
      <xdr:nvCxnSpPr>
        <xdr:cNvPr id="127" name="直線コネクタ 126">
          <a:extLst>
            <a:ext uri="{FF2B5EF4-FFF2-40B4-BE49-F238E27FC236}">
              <a16:creationId xmlns:a16="http://schemas.microsoft.com/office/drawing/2014/main" id="{15E2F81B-729F-40AC-8DBE-F857762CB906}"/>
            </a:ext>
          </a:extLst>
        </xdr:cNvPr>
        <xdr:cNvCxnSpPr/>
      </xdr:nvCxnSpPr>
      <xdr:spPr>
        <a:xfrm flipV="1">
          <a:off x="14793595" y="5312833"/>
          <a:ext cx="1269" cy="904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134303</xdr:rowOff>
    </xdr:from>
    <xdr:ext cx="560923" cy="259045"/>
    <xdr:sp macro="" textlink="">
      <xdr:nvSpPr>
        <xdr:cNvPr id="128" name="債務償還比率最小値テキスト">
          <a:extLst>
            <a:ext uri="{FF2B5EF4-FFF2-40B4-BE49-F238E27FC236}">
              <a16:creationId xmlns:a16="http://schemas.microsoft.com/office/drawing/2014/main" id="{9D033E49-E3AD-45DF-95E0-BEA086023ADC}"/>
            </a:ext>
          </a:extLst>
        </xdr:cNvPr>
        <xdr:cNvSpPr txBox="1"/>
      </xdr:nvSpPr>
      <xdr:spPr>
        <a:xfrm>
          <a:off x="14846300" y="62207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130476</xdr:rowOff>
    </xdr:from>
    <xdr:to>
      <xdr:col>76</xdr:col>
      <xdr:colOff>111125</xdr:colOff>
      <xdr:row>31</xdr:row>
      <xdr:rowOff>130476</xdr:rowOff>
    </xdr:to>
    <xdr:cxnSp macro="">
      <xdr:nvCxnSpPr>
        <xdr:cNvPr id="129" name="直線コネクタ 128">
          <a:extLst>
            <a:ext uri="{FF2B5EF4-FFF2-40B4-BE49-F238E27FC236}">
              <a16:creationId xmlns:a16="http://schemas.microsoft.com/office/drawing/2014/main" id="{4211C83F-71DE-45D8-97EE-BF97F597997A}"/>
            </a:ext>
          </a:extLst>
        </xdr:cNvPr>
        <xdr:cNvCxnSpPr/>
      </xdr:nvCxnSpPr>
      <xdr:spPr>
        <a:xfrm>
          <a:off x="14706600" y="621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8565522-86BC-4E55-A38A-9E923E48E4B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0B8A9F8-826B-400D-AD45-58FD158BE15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35700</xdr:rowOff>
    </xdr:from>
    <xdr:ext cx="469744" cy="259045"/>
    <xdr:sp macro="" textlink="">
      <xdr:nvSpPr>
        <xdr:cNvPr id="132" name="債務償還比率平均値テキスト">
          <a:extLst>
            <a:ext uri="{FF2B5EF4-FFF2-40B4-BE49-F238E27FC236}">
              <a16:creationId xmlns:a16="http://schemas.microsoft.com/office/drawing/2014/main" id="{F19AC14D-E846-40F9-A1E1-CFCAF8A544D8}"/>
            </a:ext>
          </a:extLst>
        </xdr:cNvPr>
        <xdr:cNvSpPr txBox="1"/>
      </xdr:nvSpPr>
      <xdr:spPr>
        <a:xfrm>
          <a:off x="14846300" y="5436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12823</xdr:rowOff>
    </xdr:from>
    <xdr:to>
      <xdr:col>76</xdr:col>
      <xdr:colOff>73025</xdr:colOff>
      <xdr:row>28</xdr:row>
      <xdr:rowOff>114423</xdr:rowOff>
    </xdr:to>
    <xdr:sp macro="" textlink="">
      <xdr:nvSpPr>
        <xdr:cNvPr id="133" name="フローチャート: 判断 132">
          <a:extLst>
            <a:ext uri="{FF2B5EF4-FFF2-40B4-BE49-F238E27FC236}">
              <a16:creationId xmlns:a16="http://schemas.microsoft.com/office/drawing/2014/main" id="{84FAA647-4B12-405E-9AAD-FFBD79D76C27}"/>
            </a:ext>
          </a:extLst>
        </xdr:cNvPr>
        <xdr:cNvSpPr/>
      </xdr:nvSpPr>
      <xdr:spPr>
        <a:xfrm>
          <a:off x="14744700" y="558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15558</xdr:rowOff>
    </xdr:from>
    <xdr:to>
      <xdr:col>72</xdr:col>
      <xdr:colOff>123825</xdr:colOff>
      <xdr:row>28</xdr:row>
      <xdr:rowOff>117158</xdr:rowOff>
    </xdr:to>
    <xdr:sp macro="" textlink="">
      <xdr:nvSpPr>
        <xdr:cNvPr id="134" name="フローチャート: 判断 133">
          <a:extLst>
            <a:ext uri="{FF2B5EF4-FFF2-40B4-BE49-F238E27FC236}">
              <a16:creationId xmlns:a16="http://schemas.microsoft.com/office/drawing/2014/main" id="{3D7F5736-4B58-4544-9C27-CE7E2A1502AA}"/>
            </a:ext>
          </a:extLst>
        </xdr:cNvPr>
        <xdr:cNvSpPr/>
      </xdr:nvSpPr>
      <xdr:spPr>
        <a:xfrm>
          <a:off x="14033500" y="558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154767</xdr:rowOff>
    </xdr:from>
    <xdr:to>
      <xdr:col>68</xdr:col>
      <xdr:colOff>123825</xdr:colOff>
      <xdr:row>28</xdr:row>
      <xdr:rowOff>84917</xdr:rowOff>
    </xdr:to>
    <xdr:sp macro="" textlink="">
      <xdr:nvSpPr>
        <xdr:cNvPr id="135" name="フローチャート: 判断 134">
          <a:extLst>
            <a:ext uri="{FF2B5EF4-FFF2-40B4-BE49-F238E27FC236}">
              <a16:creationId xmlns:a16="http://schemas.microsoft.com/office/drawing/2014/main" id="{4BDC8213-1384-460E-9D95-200B8FA5BD31}"/>
            </a:ext>
          </a:extLst>
        </xdr:cNvPr>
        <xdr:cNvSpPr/>
      </xdr:nvSpPr>
      <xdr:spPr>
        <a:xfrm>
          <a:off x="13271500" y="55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89827</xdr:rowOff>
    </xdr:from>
    <xdr:to>
      <xdr:col>64</xdr:col>
      <xdr:colOff>123825</xdr:colOff>
      <xdr:row>29</xdr:row>
      <xdr:rowOff>19977</xdr:rowOff>
    </xdr:to>
    <xdr:sp macro="" textlink="">
      <xdr:nvSpPr>
        <xdr:cNvPr id="136" name="フローチャート: 判断 135">
          <a:extLst>
            <a:ext uri="{FF2B5EF4-FFF2-40B4-BE49-F238E27FC236}">
              <a16:creationId xmlns:a16="http://schemas.microsoft.com/office/drawing/2014/main" id="{0314FD5E-D833-4C57-955D-901D6D4386A9}"/>
            </a:ext>
          </a:extLst>
        </xdr:cNvPr>
        <xdr:cNvSpPr/>
      </xdr:nvSpPr>
      <xdr:spPr>
        <a:xfrm>
          <a:off x="12509500" y="56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125738</xdr:rowOff>
    </xdr:from>
    <xdr:to>
      <xdr:col>60</xdr:col>
      <xdr:colOff>123825</xdr:colOff>
      <xdr:row>29</xdr:row>
      <xdr:rowOff>55888</xdr:rowOff>
    </xdr:to>
    <xdr:sp macro="" textlink="">
      <xdr:nvSpPr>
        <xdr:cNvPr id="137" name="フローチャート: 判断 136">
          <a:extLst>
            <a:ext uri="{FF2B5EF4-FFF2-40B4-BE49-F238E27FC236}">
              <a16:creationId xmlns:a16="http://schemas.microsoft.com/office/drawing/2014/main" id="{760622F3-B0A7-4AB6-B5C8-D6EDCC8BC5A8}"/>
            </a:ext>
          </a:extLst>
        </xdr:cNvPr>
        <xdr:cNvSpPr/>
      </xdr:nvSpPr>
      <xdr:spPr>
        <a:xfrm>
          <a:off x="11747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9BB1F1F-8C8A-4BEA-ABCF-9857F2DF4C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EFFB546-B8CF-404C-9901-DDC5EB746A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0E0855F-678F-48E8-B6B3-05F833596BD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5B7B63F-863A-4CBA-83BC-DDEC3071F11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01CDAE-3505-42DC-9F3E-921C70C9586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79676</xdr:rowOff>
    </xdr:from>
    <xdr:to>
      <xdr:col>76</xdr:col>
      <xdr:colOff>73025</xdr:colOff>
      <xdr:row>32</xdr:row>
      <xdr:rowOff>9826</xdr:rowOff>
    </xdr:to>
    <xdr:sp macro="" textlink="">
      <xdr:nvSpPr>
        <xdr:cNvPr id="143" name="楕円 142">
          <a:extLst>
            <a:ext uri="{FF2B5EF4-FFF2-40B4-BE49-F238E27FC236}">
              <a16:creationId xmlns:a16="http://schemas.microsoft.com/office/drawing/2014/main" id="{0738DF35-3D78-44C1-B381-81398A4DD6D4}"/>
            </a:ext>
          </a:extLst>
        </xdr:cNvPr>
        <xdr:cNvSpPr/>
      </xdr:nvSpPr>
      <xdr:spPr>
        <a:xfrm>
          <a:off x="14744700" y="616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166053</xdr:rowOff>
    </xdr:from>
    <xdr:ext cx="560923" cy="259045"/>
    <xdr:sp macro="" textlink="">
      <xdr:nvSpPr>
        <xdr:cNvPr id="144" name="債務償還比率該当値テキスト">
          <a:extLst>
            <a:ext uri="{FF2B5EF4-FFF2-40B4-BE49-F238E27FC236}">
              <a16:creationId xmlns:a16="http://schemas.microsoft.com/office/drawing/2014/main" id="{CF6B324A-6BBC-4FEB-9D91-2E29F2256DAC}"/>
            </a:ext>
          </a:extLst>
        </xdr:cNvPr>
        <xdr:cNvSpPr txBox="1"/>
      </xdr:nvSpPr>
      <xdr:spPr>
        <a:xfrm>
          <a:off x="14846300" y="60810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148429</xdr:rowOff>
    </xdr:from>
    <xdr:to>
      <xdr:col>72</xdr:col>
      <xdr:colOff>123825</xdr:colOff>
      <xdr:row>31</xdr:row>
      <xdr:rowOff>78579</xdr:rowOff>
    </xdr:to>
    <xdr:sp macro="" textlink="">
      <xdr:nvSpPr>
        <xdr:cNvPr id="145" name="楕円 144">
          <a:extLst>
            <a:ext uri="{FF2B5EF4-FFF2-40B4-BE49-F238E27FC236}">
              <a16:creationId xmlns:a16="http://schemas.microsoft.com/office/drawing/2014/main" id="{C5D6CC93-ECE3-4C6F-9462-DC72417106CB}"/>
            </a:ext>
          </a:extLst>
        </xdr:cNvPr>
        <xdr:cNvSpPr/>
      </xdr:nvSpPr>
      <xdr:spPr>
        <a:xfrm>
          <a:off x="14033500" y="60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27779</xdr:rowOff>
    </xdr:from>
    <xdr:to>
      <xdr:col>76</xdr:col>
      <xdr:colOff>22225</xdr:colOff>
      <xdr:row>31</xdr:row>
      <xdr:rowOff>130476</xdr:rowOff>
    </xdr:to>
    <xdr:cxnSp macro="">
      <xdr:nvCxnSpPr>
        <xdr:cNvPr id="146" name="直線コネクタ 145">
          <a:extLst>
            <a:ext uri="{FF2B5EF4-FFF2-40B4-BE49-F238E27FC236}">
              <a16:creationId xmlns:a16="http://schemas.microsoft.com/office/drawing/2014/main" id="{CB52A54E-F42F-4995-B840-C2E1749A30DE}"/>
            </a:ext>
          </a:extLst>
        </xdr:cNvPr>
        <xdr:cNvCxnSpPr/>
      </xdr:nvCxnSpPr>
      <xdr:spPr>
        <a:xfrm>
          <a:off x="14084300" y="6114254"/>
          <a:ext cx="711200" cy="10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87473</xdr:rowOff>
    </xdr:from>
    <xdr:to>
      <xdr:col>68</xdr:col>
      <xdr:colOff>123825</xdr:colOff>
      <xdr:row>31</xdr:row>
      <xdr:rowOff>17623</xdr:rowOff>
    </xdr:to>
    <xdr:sp macro="" textlink="">
      <xdr:nvSpPr>
        <xdr:cNvPr id="147" name="楕円 146">
          <a:extLst>
            <a:ext uri="{FF2B5EF4-FFF2-40B4-BE49-F238E27FC236}">
              <a16:creationId xmlns:a16="http://schemas.microsoft.com/office/drawing/2014/main" id="{80E4FA98-F8CA-4B67-9936-C95632E01DB5}"/>
            </a:ext>
          </a:extLst>
        </xdr:cNvPr>
        <xdr:cNvSpPr/>
      </xdr:nvSpPr>
      <xdr:spPr>
        <a:xfrm>
          <a:off x="13271500" y="6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138273</xdr:rowOff>
    </xdr:from>
    <xdr:to>
      <xdr:col>72</xdr:col>
      <xdr:colOff>73025</xdr:colOff>
      <xdr:row>31</xdr:row>
      <xdr:rowOff>27779</xdr:rowOff>
    </xdr:to>
    <xdr:cxnSp macro="">
      <xdr:nvCxnSpPr>
        <xdr:cNvPr id="148" name="直線コネクタ 147">
          <a:extLst>
            <a:ext uri="{FF2B5EF4-FFF2-40B4-BE49-F238E27FC236}">
              <a16:creationId xmlns:a16="http://schemas.microsoft.com/office/drawing/2014/main" id="{07677341-48C3-4D77-81FE-67305D1E4BB1}"/>
            </a:ext>
          </a:extLst>
        </xdr:cNvPr>
        <xdr:cNvCxnSpPr/>
      </xdr:nvCxnSpPr>
      <xdr:spPr>
        <a:xfrm>
          <a:off x="13322300" y="6053298"/>
          <a:ext cx="762000" cy="6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122039</xdr:rowOff>
    </xdr:from>
    <xdr:to>
      <xdr:col>64</xdr:col>
      <xdr:colOff>123825</xdr:colOff>
      <xdr:row>33</xdr:row>
      <xdr:rowOff>52189</xdr:rowOff>
    </xdr:to>
    <xdr:sp macro="" textlink="">
      <xdr:nvSpPr>
        <xdr:cNvPr id="149" name="楕円 148">
          <a:extLst>
            <a:ext uri="{FF2B5EF4-FFF2-40B4-BE49-F238E27FC236}">
              <a16:creationId xmlns:a16="http://schemas.microsoft.com/office/drawing/2014/main" id="{F80E77A1-F227-4D94-9CEC-BCE913C03CE9}"/>
            </a:ext>
          </a:extLst>
        </xdr:cNvPr>
        <xdr:cNvSpPr/>
      </xdr:nvSpPr>
      <xdr:spPr>
        <a:xfrm>
          <a:off x="125095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138273</xdr:rowOff>
    </xdr:from>
    <xdr:to>
      <xdr:col>68</xdr:col>
      <xdr:colOff>73025</xdr:colOff>
      <xdr:row>33</xdr:row>
      <xdr:rowOff>1389</xdr:rowOff>
    </xdr:to>
    <xdr:cxnSp macro="">
      <xdr:nvCxnSpPr>
        <xdr:cNvPr id="150" name="直線コネクタ 149">
          <a:extLst>
            <a:ext uri="{FF2B5EF4-FFF2-40B4-BE49-F238E27FC236}">
              <a16:creationId xmlns:a16="http://schemas.microsoft.com/office/drawing/2014/main" id="{70172A28-4B27-40AE-A02F-DEA684C0AFDF}"/>
            </a:ext>
          </a:extLst>
        </xdr:cNvPr>
        <xdr:cNvCxnSpPr/>
      </xdr:nvCxnSpPr>
      <xdr:spPr>
        <a:xfrm flipV="1">
          <a:off x="12560300" y="6053298"/>
          <a:ext cx="762000" cy="3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35725</xdr:rowOff>
    </xdr:from>
    <xdr:to>
      <xdr:col>60</xdr:col>
      <xdr:colOff>123825</xdr:colOff>
      <xdr:row>33</xdr:row>
      <xdr:rowOff>137325</xdr:rowOff>
    </xdr:to>
    <xdr:sp macro="" textlink="">
      <xdr:nvSpPr>
        <xdr:cNvPr id="151" name="楕円 150">
          <a:extLst>
            <a:ext uri="{FF2B5EF4-FFF2-40B4-BE49-F238E27FC236}">
              <a16:creationId xmlns:a16="http://schemas.microsoft.com/office/drawing/2014/main" id="{660E0015-184C-4DD8-9A7C-940E007B47B9}"/>
            </a:ext>
          </a:extLst>
        </xdr:cNvPr>
        <xdr:cNvSpPr/>
      </xdr:nvSpPr>
      <xdr:spPr>
        <a:xfrm>
          <a:off x="11747500" y="64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1389</xdr:rowOff>
    </xdr:from>
    <xdr:to>
      <xdr:col>64</xdr:col>
      <xdr:colOff>73025</xdr:colOff>
      <xdr:row>33</xdr:row>
      <xdr:rowOff>86525</xdr:rowOff>
    </xdr:to>
    <xdr:cxnSp macro="">
      <xdr:nvCxnSpPr>
        <xdr:cNvPr id="152" name="直線コネクタ 151">
          <a:extLst>
            <a:ext uri="{FF2B5EF4-FFF2-40B4-BE49-F238E27FC236}">
              <a16:creationId xmlns:a16="http://schemas.microsoft.com/office/drawing/2014/main" id="{E7F9B9BD-6366-458C-AF10-1DA620CA2E9C}"/>
            </a:ext>
          </a:extLst>
        </xdr:cNvPr>
        <xdr:cNvCxnSpPr/>
      </xdr:nvCxnSpPr>
      <xdr:spPr>
        <a:xfrm flipV="1">
          <a:off x="11798300" y="6430764"/>
          <a:ext cx="762000" cy="8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133685</xdr:rowOff>
    </xdr:from>
    <xdr:ext cx="469744" cy="259045"/>
    <xdr:sp macro="" textlink="">
      <xdr:nvSpPr>
        <xdr:cNvPr id="153" name="n_1aveValue債務償還比率">
          <a:extLst>
            <a:ext uri="{FF2B5EF4-FFF2-40B4-BE49-F238E27FC236}">
              <a16:creationId xmlns:a16="http://schemas.microsoft.com/office/drawing/2014/main" id="{6E42907E-60A7-4246-B517-26DAF4DBE4E4}"/>
            </a:ext>
          </a:extLst>
        </xdr:cNvPr>
        <xdr:cNvSpPr txBox="1"/>
      </xdr:nvSpPr>
      <xdr:spPr>
        <a:xfrm>
          <a:off x="13836727" y="536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101444</xdr:rowOff>
    </xdr:from>
    <xdr:ext cx="469744" cy="259045"/>
    <xdr:sp macro="" textlink="">
      <xdr:nvSpPr>
        <xdr:cNvPr id="154" name="n_2aveValue債務償還比率">
          <a:extLst>
            <a:ext uri="{FF2B5EF4-FFF2-40B4-BE49-F238E27FC236}">
              <a16:creationId xmlns:a16="http://schemas.microsoft.com/office/drawing/2014/main" id="{AF33A5A9-6792-4AAE-A08A-715901AC049E}"/>
            </a:ext>
          </a:extLst>
        </xdr:cNvPr>
        <xdr:cNvSpPr txBox="1"/>
      </xdr:nvSpPr>
      <xdr:spPr>
        <a:xfrm>
          <a:off x="13087427" y="533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36504</xdr:rowOff>
    </xdr:from>
    <xdr:ext cx="469744" cy="259045"/>
    <xdr:sp macro="" textlink="">
      <xdr:nvSpPr>
        <xdr:cNvPr id="155" name="n_3aveValue債務償還比率">
          <a:extLst>
            <a:ext uri="{FF2B5EF4-FFF2-40B4-BE49-F238E27FC236}">
              <a16:creationId xmlns:a16="http://schemas.microsoft.com/office/drawing/2014/main" id="{6A7298EA-930F-4EB6-A06A-891248824D5C}"/>
            </a:ext>
          </a:extLst>
        </xdr:cNvPr>
        <xdr:cNvSpPr txBox="1"/>
      </xdr:nvSpPr>
      <xdr:spPr>
        <a:xfrm>
          <a:off x="12325427" y="543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72415</xdr:rowOff>
    </xdr:from>
    <xdr:ext cx="469744" cy="259045"/>
    <xdr:sp macro="" textlink="">
      <xdr:nvSpPr>
        <xdr:cNvPr id="156" name="n_4aveValue債務償還比率">
          <a:extLst>
            <a:ext uri="{FF2B5EF4-FFF2-40B4-BE49-F238E27FC236}">
              <a16:creationId xmlns:a16="http://schemas.microsoft.com/office/drawing/2014/main" id="{2A8987CF-6ABC-4520-A9F3-FBECE87593CD}"/>
            </a:ext>
          </a:extLst>
        </xdr:cNvPr>
        <xdr:cNvSpPr txBox="1"/>
      </xdr:nvSpPr>
      <xdr:spPr>
        <a:xfrm>
          <a:off x="115634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69706</xdr:rowOff>
    </xdr:from>
    <xdr:ext cx="560923" cy="259045"/>
    <xdr:sp macro="" textlink="">
      <xdr:nvSpPr>
        <xdr:cNvPr id="157" name="n_1mainValue債務償還比率">
          <a:extLst>
            <a:ext uri="{FF2B5EF4-FFF2-40B4-BE49-F238E27FC236}">
              <a16:creationId xmlns:a16="http://schemas.microsoft.com/office/drawing/2014/main" id="{B732AD93-923E-4E59-B477-315E512FAD52}"/>
            </a:ext>
          </a:extLst>
        </xdr:cNvPr>
        <xdr:cNvSpPr txBox="1"/>
      </xdr:nvSpPr>
      <xdr:spPr>
        <a:xfrm>
          <a:off x="13791138" y="61561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8750</xdr:rowOff>
    </xdr:from>
    <xdr:ext cx="560923" cy="259045"/>
    <xdr:sp macro="" textlink="">
      <xdr:nvSpPr>
        <xdr:cNvPr id="158" name="n_2mainValue債務償還比率">
          <a:extLst>
            <a:ext uri="{FF2B5EF4-FFF2-40B4-BE49-F238E27FC236}">
              <a16:creationId xmlns:a16="http://schemas.microsoft.com/office/drawing/2014/main" id="{EFC995E1-04D0-4A3E-A667-46B6BB69916E}"/>
            </a:ext>
          </a:extLst>
        </xdr:cNvPr>
        <xdr:cNvSpPr txBox="1"/>
      </xdr:nvSpPr>
      <xdr:spPr>
        <a:xfrm>
          <a:off x="13041838" y="6095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43315</xdr:rowOff>
    </xdr:from>
    <xdr:ext cx="560923" cy="259045"/>
    <xdr:sp macro="" textlink="">
      <xdr:nvSpPr>
        <xdr:cNvPr id="159" name="n_3mainValue債務償還比率">
          <a:extLst>
            <a:ext uri="{FF2B5EF4-FFF2-40B4-BE49-F238E27FC236}">
              <a16:creationId xmlns:a16="http://schemas.microsoft.com/office/drawing/2014/main" id="{4B2D9663-45F7-4492-845C-F1D211A9DD53}"/>
            </a:ext>
          </a:extLst>
        </xdr:cNvPr>
        <xdr:cNvSpPr txBox="1"/>
      </xdr:nvSpPr>
      <xdr:spPr>
        <a:xfrm>
          <a:off x="12279838" y="64726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128452</xdr:rowOff>
    </xdr:from>
    <xdr:ext cx="560923" cy="259045"/>
    <xdr:sp macro="" textlink="">
      <xdr:nvSpPr>
        <xdr:cNvPr id="160" name="n_4mainValue債務償還比率">
          <a:extLst>
            <a:ext uri="{FF2B5EF4-FFF2-40B4-BE49-F238E27FC236}">
              <a16:creationId xmlns:a16="http://schemas.microsoft.com/office/drawing/2014/main" id="{5935D0C3-7CDB-40C4-BB22-659354BE6245}"/>
            </a:ext>
          </a:extLst>
        </xdr:cNvPr>
        <xdr:cNvSpPr txBox="1"/>
      </xdr:nvSpPr>
      <xdr:spPr>
        <a:xfrm>
          <a:off x="11517838" y="65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7BCE75F-3017-48C5-904A-636EAE64C9F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EA9234D-214F-4E98-85B1-51B7480FEE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8FC9EEE-0EEE-4F55-BE37-1B0A8B97C3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AF98BEC-2583-4372-AA9F-6E0E0B0B10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5A760DA-4AA1-47AC-BFE0-38A0344E6F7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BC7374E-4F8B-4F2E-90DD-828BF463B8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EA6CCB-57A5-4886-B3C7-990BB21BEA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F23802-FFF6-4E44-89A6-E9EB280D7F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FE226F-2E3B-40A5-8E0A-95F38AFBC9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196E9E-6F9E-4732-96E8-19E94FFEA9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A7CAB4-B437-47AA-A3FD-8E9BB736DA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48E3C9-FDC9-4858-A33B-C0273C7DF1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A63E65-2554-4661-BD35-AF078F8576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C3351D-F658-429A-B78B-DCBDA72648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677E06-210D-41CC-AC41-66CA465FA6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14C8FC-6CB3-4319-A15B-7BEB1D89B3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17FC55-8F4E-4D43-82BE-2AC2AD7BD0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7C0D89-93A5-4A27-BA61-729F94E90A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B4EA1E-A5A2-4509-8C56-2FE53682B0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CC142B-4CBF-4381-9ABD-ABED367B0D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6970B1-741F-4BD0-A1D3-CE57935BAB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3A4BDAB-459F-4839-B1B1-E1988065EB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36047D-08F4-468D-AA7A-52350235A3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149D66-02AA-4DD3-A5BE-6A0DBD8CD4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CF32B1-F82B-4C4E-B2AD-24937ECE95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9BD88D-F955-4E8E-B5CA-E5DAFCC2B6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7CCD3B-B4A8-4A92-B367-3F1AF90150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24A442-5EE3-42FC-95CD-DBE2AAC1A2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1B3C74-F6AF-41D3-8160-A327624C40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478747-24AC-418A-A2B4-0A8D505A48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A70156-F1CF-4E8B-9EF2-8771DF1EE5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3CA8AE-7F3A-4474-B0A0-9E0675BD10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6D80EF-9858-4B91-81A6-B6FC03B54E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9026A1-1786-458D-B27F-F7E4023076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A91096-CBE9-4032-8C4D-24B9B5ECBB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DDD2F7-B6A1-41F2-98AF-AE9E645EB0B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32218E-4FF2-4FE5-B6BF-BE32F16C78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99B434-FADF-4EC7-9DCC-8E7BCC4EA1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2878AF-6C9E-4FEA-A575-DC1BB2A380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6A2ED4-D18B-4961-BF79-90DE0AEAF0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4858CA-E953-4CCC-98AE-A9AE3CF7AA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B8F2EB-4E52-4DB1-B993-2D595B4FF9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008391-B8B6-474A-81C1-34514F70DE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C108A5-B216-4078-9A8D-F1ED43C5C0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BA7DD4-8AB2-4ACD-BCA7-A3D28A1965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EC58B0-C9E2-4C32-9EC4-CDE230793A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F1C4C8-00D5-4244-A185-7B416DD521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2C06A9-DA5D-4FBE-82DD-165C69F37F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488655D-4724-4693-B7EE-54016AF08B1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0E366C0-89F1-41EA-A5B3-D9D1A895DED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6B1DBBF-F67A-4CA2-A048-F4D8F770103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F76C06E-D6C7-4912-8261-2F69D17200A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4D187A0-02B5-4AFF-9D1C-8DCB6305D49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95CAD4-4918-44AE-B9D7-4E57D52E24F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50B4438-281B-4933-BAF9-7E88C0FFE76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ACD4FAD-5351-4390-AA9B-82DFD74468D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6021E3B-8678-4A13-BD40-1784078AB3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D6D2BE7-2112-4997-962F-6F3CFBCEF17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F1574C0-B699-487D-BFD9-8E857C8CE1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BAE69B9B-45C1-4E83-BE3D-0D22337D7805}"/>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6853F9C4-1389-4E74-8BC3-F6C491F14CC3}"/>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1364557-397D-49AB-8776-7DB19861010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3765D37E-9AA2-4A6A-8C3D-4B939D869959}"/>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EA21D28-E50E-4D3E-BB33-84F92352F3F5}"/>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7F05C709-2497-476D-821F-720AA6A3F211}"/>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CB243FE-9D5D-4969-80D0-DBDD5582A9B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BD03639E-9A88-4D86-BAED-CFC74BD503E9}"/>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E07F0070-DB7F-4092-8CB1-BB7A8DC4D65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9A78805A-AA19-48C9-B2D0-E2A04F5F3FC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8285CA9-F442-4208-90EA-8402E87EC59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18FE0BF-D9D6-4A31-976B-18E7034AFF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7D07385-A216-4D18-ADD5-6DA1CA87EE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606999-7953-4F4A-9627-51BA58B8DE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1706D0-FCE6-4F69-9A6C-E7B733EFE7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9DFB23-D109-4A8D-8270-6B7414B9A1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18542</xdr:rowOff>
    </xdr:from>
    <xdr:to>
      <xdr:col>24</xdr:col>
      <xdr:colOff>114300</xdr:colOff>
      <xdr:row>37</xdr:row>
      <xdr:rowOff>120142</xdr:rowOff>
    </xdr:to>
    <xdr:sp macro="" textlink="">
      <xdr:nvSpPr>
        <xdr:cNvPr id="71" name="楕円 70">
          <a:extLst>
            <a:ext uri="{FF2B5EF4-FFF2-40B4-BE49-F238E27FC236}">
              <a16:creationId xmlns:a16="http://schemas.microsoft.com/office/drawing/2014/main" id="{54FB7572-A934-4E6E-BEA2-23EFA8B0A0D8}"/>
            </a:ext>
          </a:extLst>
        </xdr:cNvPr>
        <xdr:cNvSpPr/>
      </xdr:nvSpPr>
      <xdr:spPr>
        <a:xfrm>
          <a:off x="4584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50FDA6DA-4549-45D4-98B9-BE2FE3518A9D}"/>
            </a:ext>
          </a:extLst>
        </xdr:cNvPr>
        <xdr:cNvSpPr txBox="1"/>
      </xdr:nvSpPr>
      <xdr:spPr>
        <a:xfrm>
          <a:off x="4673600" y="621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xdr:rowOff>
    </xdr:from>
    <xdr:to>
      <xdr:col>20</xdr:col>
      <xdr:colOff>38100</xdr:colOff>
      <xdr:row>37</xdr:row>
      <xdr:rowOff>113284</xdr:rowOff>
    </xdr:to>
    <xdr:sp macro="" textlink="">
      <xdr:nvSpPr>
        <xdr:cNvPr id="73" name="楕円 72">
          <a:extLst>
            <a:ext uri="{FF2B5EF4-FFF2-40B4-BE49-F238E27FC236}">
              <a16:creationId xmlns:a16="http://schemas.microsoft.com/office/drawing/2014/main" id="{42951262-DF37-4DB1-A0B7-06C22F8A44EA}"/>
            </a:ext>
          </a:extLst>
        </xdr:cNvPr>
        <xdr:cNvSpPr/>
      </xdr:nvSpPr>
      <xdr:spPr>
        <a:xfrm>
          <a:off x="3746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62484</xdr:rowOff>
    </xdr:from>
    <xdr:to>
      <xdr:col>24</xdr:col>
      <xdr:colOff>63500</xdr:colOff>
      <xdr:row>37</xdr:row>
      <xdr:rowOff>69342</xdr:rowOff>
    </xdr:to>
    <xdr:cxnSp macro="">
      <xdr:nvCxnSpPr>
        <xdr:cNvPr id="74" name="直線コネクタ 73">
          <a:extLst>
            <a:ext uri="{FF2B5EF4-FFF2-40B4-BE49-F238E27FC236}">
              <a16:creationId xmlns:a16="http://schemas.microsoft.com/office/drawing/2014/main" id="{F95C68CE-CB04-4892-B91F-3D53E00609ED}"/>
            </a:ext>
          </a:extLst>
        </xdr:cNvPr>
        <xdr:cNvCxnSpPr/>
      </xdr:nvCxnSpPr>
      <xdr:spPr>
        <a:xfrm>
          <a:off x="3797300" y="64061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32258</xdr:rowOff>
    </xdr:from>
    <xdr:to>
      <xdr:col>15</xdr:col>
      <xdr:colOff>101600</xdr:colOff>
      <xdr:row>37</xdr:row>
      <xdr:rowOff>133858</xdr:rowOff>
    </xdr:to>
    <xdr:sp macro="" textlink="">
      <xdr:nvSpPr>
        <xdr:cNvPr id="75" name="楕円 74">
          <a:extLst>
            <a:ext uri="{FF2B5EF4-FFF2-40B4-BE49-F238E27FC236}">
              <a16:creationId xmlns:a16="http://schemas.microsoft.com/office/drawing/2014/main" id="{026D1514-A7C1-4002-919D-31AC78AEA2CA}"/>
            </a:ext>
          </a:extLst>
        </xdr:cNvPr>
        <xdr:cNvSpPr/>
      </xdr:nvSpPr>
      <xdr:spPr>
        <a:xfrm>
          <a:off x="2857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62484</xdr:rowOff>
    </xdr:from>
    <xdr:to>
      <xdr:col>19</xdr:col>
      <xdr:colOff>177800</xdr:colOff>
      <xdr:row>37</xdr:row>
      <xdr:rowOff>83058</xdr:rowOff>
    </xdr:to>
    <xdr:cxnSp macro="">
      <xdr:nvCxnSpPr>
        <xdr:cNvPr id="76" name="直線コネクタ 75">
          <a:extLst>
            <a:ext uri="{FF2B5EF4-FFF2-40B4-BE49-F238E27FC236}">
              <a16:creationId xmlns:a16="http://schemas.microsoft.com/office/drawing/2014/main" id="{78DBC369-33E5-4636-9911-1B0012E1144C}"/>
            </a:ext>
          </a:extLst>
        </xdr:cNvPr>
        <xdr:cNvCxnSpPr/>
      </xdr:nvCxnSpPr>
      <xdr:spPr>
        <a:xfrm flipV="1">
          <a:off x="2908300" y="64061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7" name="楕円 76">
          <a:extLst>
            <a:ext uri="{FF2B5EF4-FFF2-40B4-BE49-F238E27FC236}">
              <a16:creationId xmlns:a16="http://schemas.microsoft.com/office/drawing/2014/main" id="{9AB48C7A-B8FC-493F-9125-FCF7DD85C6AB}"/>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83058</xdr:rowOff>
    </xdr:to>
    <xdr:cxnSp macro="">
      <xdr:nvCxnSpPr>
        <xdr:cNvPr id="78" name="直線コネクタ 77">
          <a:extLst>
            <a:ext uri="{FF2B5EF4-FFF2-40B4-BE49-F238E27FC236}">
              <a16:creationId xmlns:a16="http://schemas.microsoft.com/office/drawing/2014/main" id="{2BBF76B6-3BC2-4FF4-9BA7-40613CFE6376}"/>
            </a:ext>
          </a:extLst>
        </xdr:cNvPr>
        <xdr:cNvCxnSpPr/>
      </xdr:nvCxnSpPr>
      <xdr:spPr>
        <a:xfrm>
          <a:off x="2019300" y="63855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79" name="楕円 78">
          <a:extLst>
            <a:ext uri="{FF2B5EF4-FFF2-40B4-BE49-F238E27FC236}">
              <a16:creationId xmlns:a16="http://schemas.microsoft.com/office/drawing/2014/main" id="{DB73B5F1-2984-48A7-B461-E1C03639534E}"/>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41910</xdr:rowOff>
    </xdr:to>
    <xdr:cxnSp macro="">
      <xdr:nvCxnSpPr>
        <xdr:cNvPr id="80" name="直線コネクタ 79">
          <a:extLst>
            <a:ext uri="{FF2B5EF4-FFF2-40B4-BE49-F238E27FC236}">
              <a16:creationId xmlns:a16="http://schemas.microsoft.com/office/drawing/2014/main" id="{32DE1F7B-130D-40F6-9519-8DDD5EFA7911}"/>
            </a:ext>
          </a:extLst>
        </xdr:cNvPr>
        <xdr:cNvCxnSpPr/>
      </xdr:nvCxnSpPr>
      <xdr:spPr>
        <a:xfrm>
          <a:off x="1130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935A81F4-E253-4303-B103-3DD156A15203}"/>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FEC239C0-01CD-447B-8EC6-60E6F2ACF20E}"/>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84003B91-AC1B-48DC-90AD-7324D03FFBA8}"/>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CC9F6791-D05E-440D-AC80-D58B9414764B}"/>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D6BE6AE8-5B92-43FA-BA14-40A3A7B2C30E}"/>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124985</xdr:rowOff>
    </xdr:from>
    <xdr:ext cx="405111" cy="259045"/>
    <xdr:sp macro="" textlink="">
      <xdr:nvSpPr>
        <xdr:cNvPr id="86" name="n_2mainValue【道路】&#10;有形固定資産減価償却率">
          <a:extLst>
            <a:ext uri="{FF2B5EF4-FFF2-40B4-BE49-F238E27FC236}">
              <a16:creationId xmlns:a16="http://schemas.microsoft.com/office/drawing/2014/main" id="{AC1C927A-372E-4C0F-AF5A-77CE1D787892}"/>
            </a:ext>
          </a:extLst>
        </xdr:cNvPr>
        <xdr:cNvSpPr txBox="1"/>
      </xdr:nvSpPr>
      <xdr:spPr>
        <a:xfrm>
          <a:off x="2705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7" name="n_3mainValue【道路】&#10;有形固定資産減価償却率">
          <a:extLst>
            <a:ext uri="{FF2B5EF4-FFF2-40B4-BE49-F238E27FC236}">
              <a16:creationId xmlns:a16="http://schemas.microsoft.com/office/drawing/2014/main" id="{1C8E01B0-B943-48DB-BFD0-61A806D5042B}"/>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60977</xdr:rowOff>
    </xdr:from>
    <xdr:ext cx="405111" cy="259045"/>
    <xdr:sp macro="" textlink="">
      <xdr:nvSpPr>
        <xdr:cNvPr id="88" name="n_4mainValue【道路】&#10;有形固定資産減価償却率">
          <a:extLst>
            <a:ext uri="{FF2B5EF4-FFF2-40B4-BE49-F238E27FC236}">
              <a16:creationId xmlns:a16="http://schemas.microsoft.com/office/drawing/2014/main" id="{D719A12B-4C30-422D-9952-BBC6EB485A7D}"/>
            </a:ext>
          </a:extLst>
        </xdr:cNvPr>
        <xdr:cNvSpPr txBox="1"/>
      </xdr:nvSpPr>
      <xdr:spPr>
        <a:xfrm>
          <a:off x="927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31C446-14A4-455B-A1DC-5072107684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273842E-862D-4936-ACAE-7DC056788E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9B7008A-38EE-4EFD-9802-6FEF9B928D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D134F3-4B16-46B0-8EC3-A8FBA795E1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CBE2DB3-B96A-42B5-BAA0-7E87A9B0DB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6BE3BDC-3A10-4DFC-8844-7ECD69AB8B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A0DC2D1-84F5-4B77-B4F4-0FB4050F17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47C121F-AE67-472A-9431-08C292F08B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EE6F23E-4E27-48BE-B7B9-C91F7018B03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C9015CA-7F82-4270-AD50-F91E42F8877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5796CF0-D4DA-4ED7-9C26-B11E52BA6F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79F5D83-EF9E-46B7-8103-77594FC980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76B339F-6E49-4790-B0A0-6E5AAF9DF4F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A978002-72D5-4EC3-8782-C924595E8BB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58CC47A-5481-4D7E-BEFF-9CE9F7B56D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CB2DC00-6DE2-4780-A20B-AF91108989A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2FADB4A-F7E2-4A45-8DFC-BE27B7DA0E6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BE139D0-E261-4D35-8372-A46DB434BC2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E0AE1CA-3133-4AF9-96E9-E5727CEDAA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81C3292-42ED-42E3-881C-288F8DF2068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9009F2C-E64A-41E6-A345-FE3086FB82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14D25D9-4843-4573-B311-D0CFE2D77EE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4F01248-158E-4E12-8490-192F27475A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55FA2FC2-E59D-470A-B880-1EFE209476B9}"/>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B97FBB5-F3EC-4F61-997D-A3FB3FB13D6B}"/>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B5B66B0B-B31A-497D-8D3A-CF54849FE2D8}"/>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F2C2A844-B67E-45F3-9F17-E3689E2ED40A}"/>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4B518532-DC85-467A-BF7A-7CF30CB04093}"/>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4831E9FD-3FC2-4481-862C-6A98EB9A64BC}"/>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36A133D-65BF-4352-99B7-B7C071A9691D}"/>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96670CFB-311E-4C94-9DCD-DE5CA8B2D83F}"/>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95A12EBF-C4F7-4110-A822-D349541108DD}"/>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4F35E17F-81D0-4ED6-8E7D-A815C90162F2}"/>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53FA5C3B-36E0-40B5-A104-AC7111FA211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8317CD9-F966-467D-B16F-8CD5E8928A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876C8BE-6962-43EA-B62D-05C4388862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B414BA-2288-4829-BF28-DCA02BF492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AB0C69-B085-4569-A95D-AC1C38A451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756C2B-DE0B-4A32-BC66-E57E27EFCF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163093</xdr:rowOff>
    </xdr:from>
    <xdr:to>
      <xdr:col>55</xdr:col>
      <xdr:colOff>50800</xdr:colOff>
      <xdr:row>39</xdr:row>
      <xdr:rowOff>93243</xdr:rowOff>
    </xdr:to>
    <xdr:sp macro="" textlink="">
      <xdr:nvSpPr>
        <xdr:cNvPr id="128" name="楕円 127">
          <a:extLst>
            <a:ext uri="{FF2B5EF4-FFF2-40B4-BE49-F238E27FC236}">
              <a16:creationId xmlns:a16="http://schemas.microsoft.com/office/drawing/2014/main" id="{2D54EAF1-0C27-4C95-ACEC-AC21DCA175D7}"/>
            </a:ext>
          </a:extLst>
        </xdr:cNvPr>
        <xdr:cNvSpPr/>
      </xdr:nvSpPr>
      <xdr:spPr>
        <a:xfrm>
          <a:off x="10426700" y="66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14520</xdr:rowOff>
    </xdr:from>
    <xdr:ext cx="534377" cy="259045"/>
    <xdr:sp macro="" textlink="">
      <xdr:nvSpPr>
        <xdr:cNvPr id="129" name="【道路】&#10;一人当たり延長該当値テキスト">
          <a:extLst>
            <a:ext uri="{FF2B5EF4-FFF2-40B4-BE49-F238E27FC236}">
              <a16:creationId xmlns:a16="http://schemas.microsoft.com/office/drawing/2014/main" id="{907447E5-31EE-4DFA-BB43-6BE59EEB9267}"/>
            </a:ext>
          </a:extLst>
        </xdr:cNvPr>
        <xdr:cNvSpPr txBox="1"/>
      </xdr:nvSpPr>
      <xdr:spPr>
        <a:xfrm>
          <a:off x="10515600" y="65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159512</xdr:rowOff>
    </xdr:from>
    <xdr:to>
      <xdr:col>50</xdr:col>
      <xdr:colOff>165100</xdr:colOff>
      <xdr:row>39</xdr:row>
      <xdr:rowOff>89662</xdr:rowOff>
    </xdr:to>
    <xdr:sp macro="" textlink="">
      <xdr:nvSpPr>
        <xdr:cNvPr id="130" name="楕円 129">
          <a:extLst>
            <a:ext uri="{FF2B5EF4-FFF2-40B4-BE49-F238E27FC236}">
              <a16:creationId xmlns:a16="http://schemas.microsoft.com/office/drawing/2014/main" id="{D5461396-4C5F-470E-A9E4-0D584C92FBFF}"/>
            </a:ext>
          </a:extLst>
        </xdr:cNvPr>
        <xdr:cNvSpPr/>
      </xdr:nvSpPr>
      <xdr:spPr>
        <a:xfrm>
          <a:off x="9588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38862</xdr:rowOff>
    </xdr:from>
    <xdr:to>
      <xdr:col>55</xdr:col>
      <xdr:colOff>0</xdr:colOff>
      <xdr:row>39</xdr:row>
      <xdr:rowOff>42443</xdr:rowOff>
    </xdr:to>
    <xdr:cxnSp macro="">
      <xdr:nvCxnSpPr>
        <xdr:cNvPr id="131" name="直線コネクタ 130">
          <a:extLst>
            <a:ext uri="{FF2B5EF4-FFF2-40B4-BE49-F238E27FC236}">
              <a16:creationId xmlns:a16="http://schemas.microsoft.com/office/drawing/2014/main" id="{1E751AA3-D3C2-4334-B7DD-ECD077BB9713}"/>
            </a:ext>
          </a:extLst>
        </xdr:cNvPr>
        <xdr:cNvCxnSpPr/>
      </xdr:nvCxnSpPr>
      <xdr:spPr>
        <a:xfrm>
          <a:off x="9639300" y="672541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159588</xdr:rowOff>
    </xdr:from>
    <xdr:to>
      <xdr:col>46</xdr:col>
      <xdr:colOff>38100</xdr:colOff>
      <xdr:row>39</xdr:row>
      <xdr:rowOff>89738</xdr:rowOff>
    </xdr:to>
    <xdr:sp macro="" textlink="">
      <xdr:nvSpPr>
        <xdr:cNvPr id="132" name="楕円 131">
          <a:extLst>
            <a:ext uri="{FF2B5EF4-FFF2-40B4-BE49-F238E27FC236}">
              <a16:creationId xmlns:a16="http://schemas.microsoft.com/office/drawing/2014/main" id="{4BC283DC-96B0-49C8-AE3B-670226487835}"/>
            </a:ext>
          </a:extLst>
        </xdr:cNvPr>
        <xdr:cNvSpPr/>
      </xdr:nvSpPr>
      <xdr:spPr>
        <a:xfrm>
          <a:off x="8699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38862</xdr:rowOff>
    </xdr:from>
    <xdr:to>
      <xdr:col>50</xdr:col>
      <xdr:colOff>114300</xdr:colOff>
      <xdr:row>39</xdr:row>
      <xdr:rowOff>38938</xdr:rowOff>
    </xdr:to>
    <xdr:cxnSp macro="">
      <xdr:nvCxnSpPr>
        <xdr:cNvPr id="133" name="直線コネクタ 132">
          <a:extLst>
            <a:ext uri="{FF2B5EF4-FFF2-40B4-BE49-F238E27FC236}">
              <a16:creationId xmlns:a16="http://schemas.microsoft.com/office/drawing/2014/main" id="{12E586B1-65D3-41A0-A22C-1E3F4C2248C7}"/>
            </a:ext>
          </a:extLst>
        </xdr:cNvPr>
        <xdr:cNvCxnSpPr/>
      </xdr:nvCxnSpPr>
      <xdr:spPr>
        <a:xfrm flipV="1">
          <a:off x="8750300" y="672541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92151</xdr:rowOff>
    </xdr:from>
    <xdr:to>
      <xdr:col>41</xdr:col>
      <xdr:colOff>101600</xdr:colOff>
      <xdr:row>41</xdr:row>
      <xdr:rowOff>22301</xdr:rowOff>
    </xdr:to>
    <xdr:sp macro="" textlink="">
      <xdr:nvSpPr>
        <xdr:cNvPr id="134" name="楕円 133">
          <a:extLst>
            <a:ext uri="{FF2B5EF4-FFF2-40B4-BE49-F238E27FC236}">
              <a16:creationId xmlns:a16="http://schemas.microsoft.com/office/drawing/2014/main" id="{4B7E96C4-85CA-40F8-893D-6263817061B5}"/>
            </a:ext>
          </a:extLst>
        </xdr:cNvPr>
        <xdr:cNvSpPr/>
      </xdr:nvSpPr>
      <xdr:spPr>
        <a:xfrm>
          <a:off x="78105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38938</xdr:rowOff>
    </xdr:from>
    <xdr:to>
      <xdr:col>45</xdr:col>
      <xdr:colOff>177800</xdr:colOff>
      <xdr:row>40</xdr:row>
      <xdr:rowOff>142951</xdr:rowOff>
    </xdr:to>
    <xdr:cxnSp macro="">
      <xdr:nvCxnSpPr>
        <xdr:cNvPr id="135" name="直線コネクタ 134">
          <a:extLst>
            <a:ext uri="{FF2B5EF4-FFF2-40B4-BE49-F238E27FC236}">
              <a16:creationId xmlns:a16="http://schemas.microsoft.com/office/drawing/2014/main" id="{740E89A0-3FED-479E-8744-EB543AC0F5FF}"/>
            </a:ext>
          </a:extLst>
        </xdr:cNvPr>
        <xdr:cNvCxnSpPr/>
      </xdr:nvCxnSpPr>
      <xdr:spPr>
        <a:xfrm flipV="1">
          <a:off x="7861300" y="6725488"/>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136995</xdr:rowOff>
    </xdr:from>
    <xdr:to>
      <xdr:col>36</xdr:col>
      <xdr:colOff>165100</xdr:colOff>
      <xdr:row>42</xdr:row>
      <xdr:rowOff>67145</xdr:rowOff>
    </xdr:to>
    <xdr:sp macro="" textlink="">
      <xdr:nvSpPr>
        <xdr:cNvPr id="136" name="楕円 135">
          <a:extLst>
            <a:ext uri="{FF2B5EF4-FFF2-40B4-BE49-F238E27FC236}">
              <a16:creationId xmlns:a16="http://schemas.microsoft.com/office/drawing/2014/main" id="{0F4911CE-5015-4106-A113-A97073363AD2}"/>
            </a:ext>
          </a:extLst>
        </xdr:cNvPr>
        <xdr:cNvSpPr/>
      </xdr:nvSpPr>
      <xdr:spPr>
        <a:xfrm>
          <a:off x="6921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142951</xdr:rowOff>
    </xdr:from>
    <xdr:to>
      <xdr:col>41</xdr:col>
      <xdr:colOff>50800</xdr:colOff>
      <xdr:row>42</xdr:row>
      <xdr:rowOff>16345</xdr:rowOff>
    </xdr:to>
    <xdr:cxnSp macro="">
      <xdr:nvCxnSpPr>
        <xdr:cNvPr id="137" name="直線コネクタ 136">
          <a:extLst>
            <a:ext uri="{FF2B5EF4-FFF2-40B4-BE49-F238E27FC236}">
              <a16:creationId xmlns:a16="http://schemas.microsoft.com/office/drawing/2014/main" id="{8461C206-F4DA-402C-AF30-88D199ADDC32}"/>
            </a:ext>
          </a:extLst>
        </xdr:cNvPr>
        <xdr:cNvCxnSpPr/>
      </xdr:nvCxnSpPr>
      <xdr:spPr>
        <a:xfrm flipV="1">
          <a:off x="6972300" y="7000951"/>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BDF8F997-AD10-463C-BD73-D3979C4D1338}"/>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E8987A8E-2725-4A80-B897-3FA9C5829FB7}"/>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EDC1B22C-C3E3-4B33-961E-684AF211F977}"/>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76A93BC-A731-4B04-8760-F9EADB04C0B8}"/>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106189</xdr:rowOff>
    </xdr:from>
    <xdr:ext cx="534377" cy="259045"/>
    <xdr:sp macro="" textlink="">
      <xdr:nvSpPr>
        <xdr:cNvPr id="142" name="n_1mainValue【道路】&#10;一人当たり延長">
          <a:extLst>
            <a:ext uri="{FF2B5EF4-FFF2-40B4-BE49-F238E27FC236}">
              <a16:creationId xmlns:a16="http://schemas.microsoft.com/office/drawing/2014/main" id="{A477CDB1-41DD-4B23-9E2C-ED35BCB51F8E}"/>
            </a:ext>
          </a:extLst>
        </xdr:cNvPr>
        <xdr:cNvSpPr txBox="1"/>
      </xdr:nvSpPr>
      <xdr:spPr>
        <a:xfrm>
          <a:off x="93594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106265</xdr:rowOff>
    </xdr:from>
    <xdr:ext cx="534377" cy="259045"/>
    <xdr:sp macro="" textlink="">
      <xdr:nvSpPr>
        <xdr:cNvPr id="143" name="n_2mainValue【道路】&#10;一人当たり延長">
          <a:extLst>
            <a:ext uri="{FF2B5EF4-FFF2-40B4-BE49-F238E27FC236}">
              <a16:creationId xmlns:a16="http://schemas.microsoft.com/office/drawing/2014/main" id="{BF0C547F-1A23-4946-B7D0-22E487C306AB}"/>
            </a:ext>
          </a:extLst>
        </xdr:cNvPr>
        <xdr:cNvSpPr txBox="1"/>
      </xdr:nvSpPr>
      <xdr:spPr>
        <a:xfrm>
          <a:off x="8483111" y="64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13428</xdr:rowOff>
    </xdr:from>
    <xdr:ext cx="469744" cy="259045"/>
    <xdr:sp macro="" textlink="">
      <xdr:nvSpPr>
        <xdr:cNvPr id="144" name="n_3mainValue【道路】&#10;一人当たり延長">
          <a:extLst>
            <a:ext uri="{FF2B5EF4-FFF2-40B4-BE49-F238E27FC236}">
              <a16:creationId xmlns:a16="http://schemas.microsoft.com/office/drawing/2014/main" id="{806F3EEA-32BE-47A4-BD51-C32CAC31C535}"/>
            </a:ext>
          </a:extLst>
        </xdr:cNvPr>
        <xdr:cNvSpPr txBox="1"/>
      </xdr:nvSpPr>
      <xdr:spPr>
        <a:xfrm>
          <a:off x="7626427" y="70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58272</xdr:rowOff>
    </xdr:from>
    <xdr:ext cx="469744" cy="259045"/>
    <xdr:sp macro="" textlink="">
      <xdr:nvSpPr>
        <xdr:cNvPr id="145" name="n_4mainValue【道路】&#10;一人当たり延長">
          <a:extLst>
            <a:ext uri="{FF2B5EF4-FFF2-40B4-BE49-F238E27FC236}">
              <a16:creationId xmlns:a16="http://schemas.microsoft.com/office/drawing/2014/main" id="{E6408F9F-ECB0-42DE-886C-46D7AA73CCF0}"/>
            </a:ext>
          </a:extLst>
        </xdr:cNvPr>
        <xdr:cNvSpPr txBox="1"/>
      </xdr:nvSpPr>
      <xdr:spPr>
        <a:xfrm>
          <a:off x="67374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319C0A-F81C-4D47-9F0A-97A912FDB0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354D323-9520-489B-A250-1C97A4579F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7C54996-2F69-466B-90A4-8A1CC2EE23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92ED825-387E-4C13-A27C-EC5D7FF999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8490745-03D4-4DCB-8E9A-7B34F3C6F6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6E6B4A-DF51-4D13-8E23-93E0A94A25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C0129BB-F743-4FE8-A180-D5DE469519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0AF0C64-034D-4618-A31F-8BE7D2F01A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AA2BEE-FE0C-4CD4-97DA-A9D6DBCC1B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AE7B979-A360-4010-BE64-08AB9E5344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C303DAA-32EA-463F-8CB7-477FE0E3B1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7FCE404-0142-4E8D-BADC-A02DF5806D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F4BA246-8FC1-4893-9D42-4FB2190114E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05AA3B4-CC9C-4987-A0F3-41FC1C96542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819A7F4-8269-450F-828B-AE3C1BC6412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F5C0EA4-406F-4AC4-8737-FD6FF7CD607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97C8F03-ABF4-4EF7-A564-EF968D9824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05B5E41-FAEA-4B2A-AA3F-FFFBD9937F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F965CE9-35D6-4542-B279-627EA95B5A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4D9A7D8-F50A-4346-93CD-35DB91C826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890C2A8-3396-4A05-9DA5-140877FD61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D0B7AD3-F432-432B-BD03-EDCF427699E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DAC0AA7-F8B3-4AB6-A903-DCFA567A33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B87126E-B1C8-400A-B13D-EAB338CFF5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D081480-7BE6-42D8-9E62-B47E67325A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B53F35E4-481F-4663-A4B4-A49A2B85A4E6}"/>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A0EBA33-2D65-4DCB-8488-C299804F93ED}"/>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6DF50E98-0759-43D7-97C6-884E1A3583A5}"/>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07937FB-B0BF-4139-8CE5-6CE215278AC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EB0F600-3096-4E68-921A-53BE0C26D70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47405C9-33A2-4BC8-A4A2-F3DB0AD5F4AF}"/>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728F9F2-F9A9-46DA-B606-9BF307F6FAE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926C0D86-74EF-49C6-9BA7-97899F20E9EB}"/>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E3ED1D1-65B9-4348-A032-2E9A5C2A9B9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F4AF5A2E-7C50-4054-91AD-B6BB9359C80E}"/>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6E2BA809-862B-4E80-A19C-157303232DD6}"/>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28200E-A95B-4E6F-9B5B-D00F202E58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6E6656F-15A6-4DA0-886E-E1699FE566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863218-7CCF-4902-A746-ECC0BEFD54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55F1AF-D102-4B38-BE2A-923BA2022A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18AD694-347A-4313-BCF8-64A0459C59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55335</xdr:rowOff>
    </xdr:from>
    <xdr:to>
      <xdr:col>24</xdr:col>
      <xdr:colOff>114300</xdr:colOff>
      <xdr:row>58</xdr:row>
      <xdr:rowOff>156935</xdr:rowOff>
    </xdr:to>
    <xdr:sp macro="" textlink="">
      <xdr:nvSpPr>
        <xdr:cNvPr id="187" name="楕円 186">
          <a:extLst>
            <a:ext uri="{FF2B5EF4-FFF2-40B4-BE49-F238E27FC236}">
              <a16:creationId xmlns:a16="http://schemas.microsoft.com/office/drawing/2014/main" id="{F445DBB7-F321-4ED2-BE2C-FB2D206B7F6B}"/>
            </a:ext>
          </a:extLst>
        </xdr:cNvPr>
        <xdr:cNvSpPr/>
      </xdr:nvSpPr>
      <xdr:spPr>
        <a:xfrm>
          <a:off x="45847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78212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8705155-5D98-4583-8838-9F14781C662B}"/>
            </a:ext>
          </a:extLst>
        </xdr:cNvPr>
        <xdr:cNvSpPr txBox="1"/>
      </xdr:nvSpPr>
      <xdr:spPr>
        <a:xfrm>
          <a:off x="4673600" y="985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30843</xdr:rowOff>
    </xdr:from>
    <xdr:to>
      <xdr:col>20</xdr:col>
      <xdr:colOff>38100</xdr:colOff>
      <xdr:row>58</xdr:row>
      <xdr:rowOff>132443</xdr:rowOff>
    </xdr:to>
    <xdr:sp macro="" textlink="">
      <xdr:nvSpPr>
        <xdr:cNvPr id="189" name="楕円 188">
          <a:extLst>
            <a:ext uri="{FF2B5EF4-FFF2-40B4-BE49-F238E27FC236}">
              <a16:creationId xmlns:a16="http://schemas.microsoft.com/office/drawing/2014/main" id="{870AC4DD-D655-4870-8C6E-443DAA48BA66}"/>
            </a:ext>
          </a:extLst>
        </xdr:cNvPr>
        <xdr:cNvSpPr/>
      </xdr:nvSpPr>
      <xdr:spPr>
        <a:xfrm>
          <a:off x="3746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81643</xdr:rowOff>
    </xdr:from>
    <xdr:to>
      <xdr:col>24</xdr:col>
      <xdr:colOff>63500</xdr:colOff>
      <xdr:row>58</xdr:row>
      <xdr:rowOff>106135</xdr:rowOff>
    </xdr:to>
    <xdr:cxnSp macro="">
      <xdr:nvCxnSpPr>
        <xdr:cNvPr id="190" name="直線コネクタ 189">
          <a:extLst>
            <a:ext uri="{FF2B5EF4-FFF2-40B4-BE49-F238E27FC236}">
              <a16:creationId xmlns:a16="http://schemas.microsoft.com/office/drawing/2014/main" id="{C106F0EC-CD2D-43F8-8D6B-0CDBB81699E9}"/>
            </a:ext>
          </a:extLst>
        </xdr:cNvPr>
        <xdr:cNvCxnSpPr/>
      </xdr:nvCxnSpPr>
      <xdr:spPr>
        <a:xfrm>
          <a:off x="3797300" y="10025743"/>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1" name="楕円 190">
          <a:extLst>
            <a:ext uri="{FF2B5EF4-FFF2-40B4-BE49-F238E27FC236}">
              <a16:creationId xmlns:a16="http://schemas.microsoft.com/office/drawing/2014/main" id="{5A20770D-B662-4152-AE71-2FA06E5513E5}"/>
            </a:ext>
          </a:extLst>
        </xdr:cNvPr>
        <xdr:cNvSpPr/>
      </xdr:nvSpPr>
      <xdr:spPr>
        <a:xfrm>
          <a:off x="2857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81643</xdr:rowOff>
    </xdr:from>
    <xdr:to>
      <xdr:col>19</xdr:col>
      <xdr:colOff>177800</xdr:colOff>
      <xdr:row>61</xdr:row>
      <xdr:rowOff>127363</xdr:rowOff>
    </xdr:to>
    <xdr:cxnSp macro="">
      <xdr:nvCxnSpPr>
        <xdr:cNvPr id="192" name="直線コネクタ 191">
          <a:extLst>
            <a:ext uri="{FF2B5EF4-FFF2-40B4-BE49-F238E27FC236}">
              <a16:creationId xmlns:a16="http://schemas.microsoft.com/office/drawing/2014/main" id="{F4CB4A13-1B19-4D57-AED4-55DCA298FC4A}"/>
            </a:ext>
          </a:extLst>
        </xdr:cNvPr>
        <xdr:cNvCxnSpPr/>
      </xdr:nvCxnSpPr>
      <xdr:spPr>
        <a:xfrm flipV="1">
          <a:off x="2908300" y="10025743"/>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5E94F28C-0E2F-4688-93EF-A67158E1798F}"/>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127363</xdr:rowOff>
    </xdr:to>
    <xdr:cxnSp macro="">
      <xdr:nvCxnSpPr>
        <xdr:cNvPr id="194" name="直線コネクタ 193">
          <a:extLst>
            <a:ext uri="{FF2B5EF4-FFF2-40B4-BE49-F238E27FC236}">
              <a16:creationId xmlns:a16="http://schemas.microsoft.com/office/drawing/2014/main" id="{690D4129-F5D0-4BF2-B314-84339995504A}"/>
            </a:ext>
          </a:extLst>
        </xdr:cNvPr>
        <xdr:cNvCxnSpPr/>
      </xdr:nvCxnSpPr>
      <xdr:spPr>
        <a:xfrm>
          <a:off x="2019300" y="1056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5" name="楕円 194">
          <a:extLst>
            <a:ext uri="{FF2B5EF4-FFF2-40B4-BE49-F238E27FC236}">
              <a16:creationId xmlns:a16="http://schemas.microsoft.com/office/drawing/2014/main" id="{A09A56EC-F9E1-4DDB-8743-1FEFE7BF443B}"/>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BA616621-89D6-426B-B4CE-D618AEE96B88}"/>
            </a:ext>
          </a:extLst>
        </xdr:cNvPr>
        <xdr:cNvCxnSpPr/>
      </xdr:nvCxnSpPr>
      <xdr:spPr>
        <a:xfrm>
          <a:off x="1130300" y="1053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FF01935-CD3A-4A05-98D8-E1FCDDBE39C5}"/>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ABDB5C8-B27E-463B-952F-086FEEAC3EAC}"/>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3D593CB-4548-4481-B72E-44763FEA80E1}"/>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CD1C432-5AB1-4942-9F99-ACCAE6BC42D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148970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1940A76-B439-4F3D-9B3B-58B9C9C538A6}"/>
            </a:ext>
          </a:extLst>
        </xdr:cNvPr>
        <xdr:cNvSpPr txBox="1"/>
      </xdr:nvSpPr>
      <xdr:spPr>
        <a:xfrm>
          <a:off x="3582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AF0AF5F-5BF8-46B1-B228-620494905C06}"/>
            </a:ext>
          </a:extLst>
        </xdr:cNvPr>
        <xdr:cNvSpPr txBox="1"/>
      </xdr:nvSpPr>
      <xdr:spPr>
        <a:xfrm>
          <a:off x="2705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4B868CF-A4CC-4B3F-9587-C204FBDA0A8C}"/>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B95F74B-790B-4A31-8560-6B897B676CE9}"/>
            </a:ext>
          </a:extLst>
        </xdr:cNvPr>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155C336-3B5E-43FE-B79D-583215B293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B0726A-CCBB-48B2-8C3D-A71667B909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7A20821-3B97-459F-9A72-7F078AAB35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7254D08-057D-44B7-8A5D-A824E4BDE0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F4923C0-AE2A-4EAA-A7B5-7E2FF9231A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F849997-6ACD-49B8-A0D5-7B19DD73CB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64316D4-0403-4ECF-97A7-B5116AD7EB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07DD149-7451-4EEB-AB12-EF39391CFA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5745F7F-10B1-4760-B3F2-9EB6E41D3A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B8D7D2-41EE-4396-B21C-3F3F6CC04E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1573924-F90F-4D22-833B-59971636FD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E3D21CD-0C49-4475-9B36-FC803EA87AC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32EC480-1270-4EDD-ABB9-58B29BDC3A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9B5C18D-70C4-4452-9327-4DABE7C0B41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FF2AFB9-774B-4B5D-82A3-7AC05FD1AC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2066789-4CA7-46F3-BCF8-3A08BD6001F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2367131-5A15-4950-A77D-5578213640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405AC4DF-550D-4771-A865-1515699E3D4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887C459-D61B-4783-AAE2-5B5871F20C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7DDEF27-BD84-46C1-86F2-69C17C747FF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D47DFC8-B755-418F-B8B1-C3213B38D92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FC790DB-FDFD-40C7-8B8B-6AD1B693E8D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E70DFAD-1E7B-4AB8-B80F-665ED3F6FC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DCC8FFA2-761A-4BB7-83BF-2B56C9AF44A6}"/>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7B8E163-3022-48C7-BD40-113A51E43D1D}"/>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29E27B50-E418-4341-A93F-B4C2607F0FAE}"/>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CE29AF4-B77E-4377-8D63-A5FA6023746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478DC6C6-99CD-4EEB-832D-BF06DAC9044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86083C5-2B19-4C0B-A7DD-128046E25A0F}"/>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52BC3A0B-3808-4DB2-BBFE-532A294BE0B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902A9ABD-7155-4269-A017-5736F8D9387F}"/>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3EFA36F-D901-4650-BF7D-171DA477A8CA}"/>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CCD1628D-2AB7-4F8E-8F7C-B343E866C762}"/>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EA563BCD-9DF9-4893-8C3B-2D5E567567A5}"/>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88B067-BCC9-479D-901A-54A371FA2B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9642D2-725B-4DDD-94F8-653D716C6C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6B1C1B-3859-4006-9DEB-3C2A1D3083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5ED298-0046-464F-B0F7-A64C17E87C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581B2C-AFD2-4582-A415-D7181624A4B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153553</xdr:rowOff>
    </xdr:from>
    <xdr:to>
      <xdr:col>55</xdr:col>
      <xdr:colOff>50800</xdr:colOff>
      <xdr:row>64</xdr:row>
      <xdr:rowOff>83703</xdr:rowOff>
    </xdr:to>
    <xdr:sp macro="" textlink="">
      <xdr:nvSpPr>
        <xdr:cNvPr id="244" name="楕円 243">
          <a:extLst>
            <a:ext uri="{FF2B5EF4-FFF2-40B4-BE49-F238E27FC236}">
              <a16:creationId xmlns:a16="http://schemas.microsoft.com/office/drawing/2014/main" id="{F5960E9D-B003-4FF0-9DD0-F600A100B10F}"/>
            </a:ext>
          </a:extLst>
        </xdr:cNvPr>
        <xdr:cNvSpPr/>
      </xdr:nvSpPr>
      <xdr:spPr>
        <a:xfrm>
          <a:off x="10426700" y="109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68480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C09AFD8C-F011-4148-8C43-5ACBDBBAD3B3}"/>
            </a:ext>
          </a:extLst>
        </xdr:cNvPr>
        <xdr:cNvSpPr txBox="1"/>
      </xdr:nvSpPr>
      <xdr:spPr>
        <a:xfrm>
          <a:off x="10515600" y="108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153139</xdr:rowOff>
    </xdr:from>
    <xdr:to>
      <xdr:col>50</xdr:col>
      <xdr:colOff>165100</xdr:colOff>
      <xdr:row>64</xdr:row>
      <xdr:rowOff>83289</xdr:rowOff>
    </xdr:to>
    <xdr:sp macro="" textlink="">
      <xdr:nvSpPr>
        <xdr:cNvPr id="246" name="楕円 245">
          <a:extLst>
            <a:ext uri="{FF2B5EF4-FFF2-40B4-BE49-F238E27FC236}">
              <a16:creationId xmlns:a16="http://schemas.microsoft.com/office/drawing/2014/main" id="{39B94271-FF4B-40F8-A69D-A100F9D55B98}"/>
            </a:ext>
          </a:extLst>
        </xdr:cNvPr>
        <xdr:cNvSpPr/>
      </xdr:nvSpPr>
      <xdr:spPr>
        <a:xfrm>
          <a:off x="9588500" y="109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32489</xdr:rowOff>
    </xdr:from>
    <xdr:to>
      <xdr:col>55</xdr:col>
      <xdr:colOff>0</xdr:colOff>
      <xdr:row>64</xdr:row>
      <xdr:rowOff>32903</xdr:rowOff>
    </xdr:to>
    <xdr:cxnSp macro="">
      <xdr:nvCxnSpPr>
        <xdr:cNvPr id="247" name="直線コネクタ 246">
          <a:extLst>
            <a:ext uri="{FF2B5EF4-FFF2-40B4-BE49-F238E27FC236}">
              <a16:creationId xmlns:a16="http://schemas.microsoft.com/office/drawing/2014/main" id="{80B885A7-3185-4542-BCCF-A11587709AFA}"/>
            </a:ext>
          </a:extLst>
        </xdr:cNvPr>
        <xdr:cNvCxnSpPr/>
      </xdr:nvCxnSpPr>
      <xdr:spPr>
        <a:xfrm>
          <a:off x="9639300" y="11005289"/>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3952</xdr:rowOff>
    </xdr:from>
    <xdr:to>
      <xdr:col>46</xdr:col>
      <xdr:colOff>38100</xdr:colOff>
      <xdr:row>64</xdr:row>
      <xdr:rowOff>105552</xdr:rowOff>
    </xdr:to>
    <xdr:sp macro="" textlink="">
      <xdr:nvSpPr>
        <xdr:cNvPr id="248" name="楕円 247">
          <a:extLst>
            <a:ext uri="{FF2B5EF4-FFF2-40B4-BE49-F238E27FC236}">
              <a16:creationId xmlns:a16="http://schemas.microsoft.com/office/drawing/2014/main" id="{17CA7663-4E59-4488-A81A-23479769529C}"/>
            </a:ext>
          </a:extLst>
        </xdr:cNvPr>
        <xdr:cNvSpPr/>
      </xdr:nvSpPr>
      <xdr:spPr>
        <a:xfrm>
          <a:off x="8699500" y="109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32489</xdr:rowOff>
    </xdr:from>
    <xdr:to>
      <xdr:col>50</xdr:col>
      <xdr:colOff>114300</xdr:colOff>
      <xdr:row>64</xdr:row>
      <xdr:rowOff>54752</xdr:rowOff>
    </xdr:to>
    <xdr:cxnSp macro="">
      <xdr:nvCxnSpPr>
        <xdr:cNvPr id="249" name="直線コネクタ 248">
          <a:extLst>
            <a:ext uri="{FF2B5EF4-FFF2-40B4-BE49-F238E27FC236}">
              <a16:creationId xmlns:a16="http://schemas.microsoft.com/office/drawing/2014/main" id="{C1719E07-CE33-421C-B258-D0C4702C7779}"/>
            </a:ext>
          </a:extLst>
        </xdr:cNvPr>
        <xdr:cNvCxnSpPr/>
      </xdr:nvCxnSpPr>
      <xdr:spPr>
        <a:xfrm flipV="1">
          <a:off x="8750300" y="11005289"/>
          <a:ext cx="8890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3869</xdr:rowOff>
    </xdr:from>
    <xdr:to>
      <xdr:col>41</xdr:col>
      <xdr:colOff>101600</xdr:colOff>
      <xdr:row>64</xdr:row>
      <xdr:rowOff>105469</xdr:rowOff>
    </xdr:to>
    <xdr:sp macro="" textlink="">
      <xdr:nvSpPr>
        <xdr:cNvPr id="250" name="楕円 249">
          <a:extLst>
            <a:ext uri="{FF2B5EF4-FFF2-40B4-BE49-F238E27FC236}">
              <a16:creationId xmlns:a16="http://schemas.microsoft.com/office/drawing/2014/main" id="{3EC8E235-AE6F-40E3-9FCD-CCADCDE48719}"/>
            </a:ext>
          </a:extLst>
        </xdr:cNvPr>
        <xdr:cNvSpPr/>
      </xdr:nvSpPr>
      <xdr:spPr>
        <a:xfrm>
          <a:off x="7810500" y="10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54669</xdr:rowOff>
    </xdr:from>
    <xdr:to>
      <xdr:col>45</xdr:col>
      <xdr:colOff>177800</xdr:colOff>
      <xdr:row>64</xdr:row>
      <xdr:rowOff>54752</xdr:rowOff>
    </xdr:to>
    <xdr:cxnSp macro="">
      <xdr:nvCxnSpPr>
        <xdr:cNvPr id="251" name="直線コネクタ 250">
          <a:extLst>
            <a:ext uri="{FF2B5EF4-FFF2-40B4-BE49-F238E27FC236}">
              <a16:creationId xmlns:a16="http://schemas.microsoft.com/office/drawing/2014/main" id="{CE9F36A4-767A-4545-888D-036DFB105AEB}"/>
            </a:ext>
          </a:extLst>
        </xdr:cNvPr>
        <xdr:cNvCxnSpPr/>
      </xdr:nvCxnSpPr>
      <xdr:spPr>
        <a:xfrm>
          <a:off x="7861300" y="11027469"/>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3701</xdr:rowOff>
    </xdr:from>
    <xdr:to>
      <xdr:col>36</xdr:col>
      <xdr:colOff>165100</xdr:colOff>
      <xdr:row>64</xdr:row>
      <xdr:rowOff>105301</xdr:rowOff>
    </xdr:to>
    <xdr:sp macro="" textlink="">
      <xdr:nvSpPr>
        <xdr:cNvPr id="252" name="楕円 251">
          <a:extLst>
            <a:ext uri="{FF2B5EF4-FFF2-40B4-BE49-F238E27FC236}">
              <a16:creationId xmlns:a16="http://schemas.microsoft.com/office/drawing/2014/main" id="{496E01EB-87F0-4DAD-998E-7F5EB30CB8D0}"/>
            </a:ext>
          </a:extLst>
        </xdr:cNvPr>
        <xdr:cNvSpPr/>
      </xdr:nvSpPr>
      <xdr:spPr>
        <a:xfrm>
          <a:off x="6921500" y="109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54501</xdr:rowOff>
    </xdr:from>
    <xdr:to>
      <xdr:col>41</xdr:col>
      <xdr:colOff>50800</xdr:colOff>
      <xdr:row>64</xdr:row>
      <xdr:rowOff>54669</xdr:rowOff>
    </xdr:to>
    <xdr:cxnSp macro="">
      <xdr:nvCxnSpPr>
        <xdr:cNvPr id="253" name="直線コネクタ 252">
          <a:extLst>
            <a:ext uri="{FF2B5EF4-FFF2-40B4-BE49-F238E27FC236}">
              <a16:creationId xmlns:a16="http://schemas.microsoft.com/office/drawing/2014/main" id="{8DE806C6-83D6-4033-9011-0E000DD8C822}"/>
            </a:ext>
          </a:extLst>
        </xdr:cNvPr>
        <xdr:cNvCxnSpPr/>
      </xdr:nvCxnSpPr>
      <xdr:spPr>
        <a:xfrm>
          <a:off x="6972300" y="11027301"/>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188A77F-5A55-4A68-8011-9D57B79FC022}"/>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048C214-B3E0-4FB9-BA03-445D4680EDA2}"/>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DDAA8B3-9FE5-455B-9ECE-1C0549C31353}"/>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EFF1098-2773-4182-9F90-200193A2ECA7}"/>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74416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2968AFA-EB9C-43E8-A174-1AA8A26D360F}"/>
            </a:ext>
          </a:extLst>
        </xdr:cNvPr>
        <xdr:cNvSpPr txBox="1"/>
      </xdr:nvSpPr>
      <xdr:spPr>
        <a:xfrm>
          <a:off x="9359411" y="110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96679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5E0A649A-2D64-4FDE-A64B-969236C5BB8E}"/>
            </a:ext>
          </a:extLst>
        </xdr:cNvPr>
        <xdr:cNvSpPr txBox="1"/>
      </xdr:nvSpPr>
      <xdr:spPr>
        <a:xfrm>
          <a:off x="8483111" y="110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96596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A336447-95AD-4CA1-94BC-6B3B6C202EA5}"/>
            </a:ext>
          </a:extLst>
        </xdr:cNvPr>
        <xdr:cNvSpPr txBox="1"/>
      </xdr:nvSpPr>
      <xdr:spPr>
        <a:xfrm>
          <a:off x="7594111" y="110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96428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2A5BF16-FAF3-4D02-A90E-2FA81534F995}"/>
            </a:ext>
          </a:extLst>
        </xdr:cNvPr>
        <xdr:cNvSpPr txBox="1"/>
      </xdr:nvSpPr>
      <xdr:spPr>
        <a:xfrm>
          <a:off x="6705111" y="110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306FF35-3BF1-4B0E-A0AE-9FFED74260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6E477EF-1111-466E-90AB-352C597E61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9F0ACAD-05A1-46FC-86A6-948DAFF19D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A4A95C4-4FD8-4DE6-B98B-7F6AA76E3F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8B1306B-762E-4C6C-AEBC-317AEA9F59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B0079F8-7135-47E3-BCC4-AA64C35F75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D922C75-A3E5-4090-8836-1FC42E8A21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AD4FD72-3D07-484B-AFB5-14AA8F43D3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7041917-CB26-420F-BFBA-786974EF0C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75C868-5E05-422B-A517-30ADD5709D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F70CD67-79D9-4DE3-BA24-7373AA75C4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2804DC3-2A89-42C0-9F1C-58E43FC5C48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C142139-809F-4761-999F-EB42637569D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6EDD522-77D5-435F-A71E-7BA48DABEF7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3B8D4DA1-E2CD-4D67-96AB-B282FC245B3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4EC46EB-0C81-47A6-8480-C14E7179249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4BC8329-6F40-45ED-8A1A-EB991F4379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5B46ADEB-AA58-4BDC-88B1-65734921DE5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EE86A28-BB10-4E9E-8E69-15174A35F4A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6AC50E8-B858-4B42-ACA7-5125563AB61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98CECD3-AE30-476E-A25B-9800C0EEE6C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17B989D-49BF-474C-B1A1-F808AA7FC43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2D74816-46B9-41D4-A709-52E17E4001E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A0D8D46-51A5-4CC3-84F6-6AEC36819C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C3603D2-0CFE-4EF4-AA08-B6CBD67B68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A9E25EF-2270-4A58-BABC-32D12612A3D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F63809B-A643-4E12-8CAE-8018E3E6CEE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C21AED2-6969-4D1A-8663-61F1D69D918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1A5B6F37-7316-4D45-B16C-8415F7809ABF}"/>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DD15E2E-9F23-4BC4-A5CF-CD26E99EF3DA}"/>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ABA0194-17BD-4901-B0B9-F15E026EBBD8}"/>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6657EA92-8C61-46A2-AF69-ABC02E4E014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5115BD26-D20B-4477-A725-4C76B69E255C}"/>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66D98F4F-DC2B-4AB5-A346-AC2E4E1EFC2E}"/>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A301F7F8-F514-4938-BE7A-09B017B6E6E3}"/>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D4FCC5B6-BCA5-40F8-9B59-E46BE4833EDA}"/>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53C202F-95D4-4485-9722-ED4747489E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FE6DC28-B8B3-483F-9964-EC1D9775F1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8A94FB-600B-43AB-93B6-585D89678E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3EE8E6-04B7-4A46-B8C5-D3FFAADA5A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DC66E7-D7D7-426F-BADF-1ABC59EEA0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303" name="楕円 302">
          <a:extLst>
            <a:ext uri="{FF2B5EF4-FFF2-40B4-BE49-F238E27FC236}">
              <a16:creationId xmlns:a16="http://schemas.microsoft.com/office/drawing/2014/main" id="{46A84CF9-372C-483E-90AF-4530D7176EC0}"/>
            </a:ext>
          </a:extLst>
        </xdr:cNvPr>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AD51BD0-E290-44B6-8B77-9B69EA06E3D0}"/>
            </a:ext>
          </a:extLst>
        </xdr:cNvPr>
        <xdr:cNvSpPr txBox="1"/>
      </xdr:nvSpPr>
      <xdr:spPr>
        <a:xfrm>
          <a:off x="4673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21589</xdr:rowOff>
    </xdr:from>
    <xdr:to>
      <xdr:col>20</xdr:col>
      <xdr:colOff>38100</xdr:colOff>
      <xdr:row>79</xdr:row>
      <xdr:rowOff>123189</xdr:rowOff>
    </xdr:to>
    <xdr:sp macro="" textlink="">
      <xdr:nvSpPr>
        <xdr:cNvPr id="305" name="楕円 304">
          <a:extLst>
            <a:ext uri="{FF2B5EF4-FFF2-40B4-BE49-F238E27FC236}">
              <a16:creationId xmlns:a16="http://schemas.microsoft.com/office/drawing/2014/main" id="{ED9FF564-C37C-4E3F-8467-0F2CA42D68B0}"/>
            </a:ext>
          </a:extLst>
        </xdr:cNvPr>
        <xdr:cNvSpPr/>
      </xdr:nvSpPr>
      <xdr:spPr>
        <a:xfrm>
          <a:off x="3746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72389</xdr:rowOff>
    </xdr:from>
    <xdr:to>
      <xdr:col>24</xdr:col>
      <xdr:colOff>63500</xdr:colOff>
      <xdr:row>79</xdr:row>
      <xdr:rowOff>118111</xdr:rowOff>
    </xdr:to>
    <xdr:cxnSp macro="">
      <xdr:nvCxnSpPr>
        <xdr:cNvPr id="306" name="直線コネクタ 305">
          <a:extLst>
            <a:ext uri="{FF2B5EF4-FFF2-40B4-BE49-F238E27FC236}">
              <a16:creationId xmlns:a16="http://schemas.microsoft.com/office/drawing/2014/main" id="{A2439B88-C752-4976-A780-A0F404979E75}"/>
            </a:ext>
          </a:extLst>
        </xdr:cNvPr>
        <xdr:cNvCxnSpPr/>
      </xdr:nvCxnSpPr>
      <xdr:spPr>
        <a:xfrm>
          <a:off x="3797300" y="136169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150586</xdr:rowOff>
    </xdr:from>
    <xdr:to>
      <xdr:col>15</xdr:col>
      <xdr:colOff>101600</xdr:colOff>
      <xdr:row>79</xdr:row>
      <xdr:rowOff>80736</xdr:rowOff>
    </xdr:to>
    <xdr:sp macro="" textlink="">
      <xdr:nvSpPr>
        <xdr:cNvPr id="307" name="楕円 306">
          <a:extLst>
            <a:ext uri="{FF2B5EF4-FFF2-40B4-BE49-F238E27FC236}">
              <a16:creationId xmlns:a16="http://schemas.microsoft.com/office/drawing/2014/main" id="{0A8B2E0F-3A89-4D06-9DE9-0AC2ED0498E9}"/>
            </a:ext>
          </a:extLst>
        </xdr:cNvPr>
        <xdr:cNvSpPr/>
      </xdr:nvSpPr>
      <xdr:spPr>
        <a:xfrm>
          <a:off x="2857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29936</xdr:rowOff>
    </xdr:from>
    <xdr:to>
      <xdr:col>19</xdr:col>
      <xdr:colOff>177800</xdr:colOff>
      <xdr:row>79</xdr:row>
      <xdr:rowOff>72389</xdr:rowOff>
    </xdr:to>
    <xdr:cxnSp macro="">
      <xdr:nvCxnSpPr>
        <xdr:cNvPr id="308" name="直線コネクタ 307">
          <a:extLst>
            <a:ext uri="{FF2B5EF4-FFF2-40B4-BE49-F238E27FC236}">
              <a16:creationId xmlns:a16="http://schemas.microsoft.com/office/drawing/2014/main" id="{FB0C5D6C-85B3-431C-ACC8-A897C6435297}"/>
            </a:ext>
          </a:extLst>
        </xdr:cNvPr>
        <xdr:cNvCxnSpPr/>
      </xdr:nvCxnSpPr>
      <xdr:spPr>
        <a:xfrm>
          <a:off x="2908300" y="1357448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108131</xdr:rowOff>
    </xdr:from>
    <xdr:to>
      <xdr:col>10</xdr:col>
      <xdr:colOff>165100</xdr:colOff>
      <xdr:row>79</xdr:row>
      <xdr:rowOff>38281</xdr:rowOff>
    </xdr:to>
    <xdr:sp macro="" textlink="">
      <xdr:nvSpPr>
        <xdr:cNvPr id="309" name="楕円 308">
          <a:extLst>
            <a:ext uri="{FF2B5EF4-FFF2-40B4-BE49-F238E27FC236}">
              <a16:creationId xmlns:a16="http://schemas.microsoft.com/office/drawing/2014/main" id="{070C6B2E-ADFF-4CD4-983E-8F79D97637AF}"/>
            </a:ext>
          </a:extLst>
        </xdr:cNvPr>
        <xdr:cNvSpPr/>
      </xdr:nvSpPr>
      <xdr:spPr>
        <a:xfrm>
          <a:off x="1968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158931</xdr:rowOff>
    </xdr:from>
    <xdr:to>
      <xdr:col>15</xdr:col>
      <xdr:colOff>50800</xdr:colOff>
      <xdr:row>79</xdr:row>
      <xdr:rowOff>29936</xdr:rowOff>
    </xdr:to>
    <xdr:cxnSp macro="">
      <xdr:nvCxnSpPr>
        <xdr:cNvPr id="310" name="直線コネクタ 309">
          <a:extLst>
            <a:ext uri="{FF2B5EF4-FFF2-40B4-BE49-F238E27FC236}">
              <a16:creationId xmlns:a16="http://schemas.microsoft.com/office/drawing/2014/main" id="{B34411C0-F828-4DA4-9D7E-25FB596D5271}"/>
            </a:ext>
          </a:extLst>
        </xdr:cNvPr>
        <xdr:cNvCxnSpPr/>
      </xdr:nvCxnSpPr>
      <xdr:spPr>
        <a:xfrm>
          <a:off x="2019300" y="135320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85271</xdr:rowOff>
    </xdr:from>
    <xdr:to>
      <xdr:col>6</xdr:col>
      <xdr:colOff>38100</xdr:colOff>
      <xdr:row>79</xdr:row>
      <xdr:rowOff>15421</xdr:rowOff>
    </xdr:to>
    <xdr:sp macro="" textlink="">
      <xdr:nvSpPr>
        <xdr:cNvPr id="311" name="楕円 310">
          <a:extLst>
            <a:ext uri="{FF2B5EF4-FFF2-40B4-BE49-F238E27FC236}">
              <a16:creationId xmlns:a16="http://schemas.microsoft.com/office/drawing/2014/main" id="{2F4DB86B-5445-4454-819B-F2C38EF10502}"/>
            </a:ext>
          </a:extLst>
        </xdr:cNvPr>
        <xdr:cNvSpPr/>
      </xdr:nvSpPr>
      <xdr:spPr>
        <a:xfrm>
          <a:off x="1079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136071</xdr:rowOff>
    </xdr:from>
    <xdr:to>
      <xdr:col>10</xdr:col>
      <xdr:colOff>114300</xdr:colOff>
      <xdr:row>78</xdr:row>
      <xdr:rowOff>158931</xdr:rowOff>
    </xdr:to>
    <xdr:cxnSp macro="">
      <xdr:nvCxnSpPr>
        <xdr:cNvPr id="312" name="直線コネクタ 311">
          <a:extLst>
            <a:ext uri="{FF2B5EF4-FFF2-40B4-BE49-F238E27FC236}">
              <a16:creationId xmlns:a16="http://schemas.microsoft.com/office/drawing/2014/main" id="{2490C434-91A1-4E3A-AA9F-38E12E1CD6DF}"/>
            </a:ext>
          </a:extLst>
        </xdr:cNvPr>
        <xdr:cNvCxnSpPr/>
      </xdr:nvCxnSpPr>
      <xdr:spPr>
        <a:xfrm>
          <a:off x="1130300" y="135091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E928AE04-1EF6-4564-A9F4-13C8D2446E92}"/>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DB5604AB-F8C4-47D4-9800-44845DEF1F8E}"/>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B249CBA3-9F9F-4786-AFF1-78922B786A6B}"/>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57C40B0E-0946-4501-B530-275C4FFDC3B9}"/>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139716</xdr:rowOff>
    </xdr:from>
    <xdr:ext cx="405111" cy="259045"/>
    <xdr:sp macro="" textlink="">
      <xdr:nvSpPr>
        <xdr:cNvPr id="317" name="n_1mainValue【公営住宅】&#10;有形固定資産減価償却率">
          <a:extLst>
            <a:ext uri="{FF2B5EF4-FFF2-40B4-BE49-F238E27FC236}">
              <a16:creationId xmlns:a16="http://schemas.microsoft.com/office/drawing/2014/main" id="{C01BACEA-5EFB-4996-9C7E-D589A24606F2}"/>
            </a:ext>
          </a:extLst>
        </xdr:cNvPr>
        <xdr:cNvSpPr txBox="1"/>
      </xdr:nvSpPr>
      <xdr:spPr>
        <a:xfrm>
          <a:off x="3582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97263</xdr:rowOff>
    </xdr:from>
    <xdr:ext cx="405111" cy="259045"/>
    <xdr:sp macro="" textlink="">
      <xdr:nvSpPr>
        <xdr:cNvPr id="318" name="n_2mainValue【公営住宅】&#10;有形固定資産減価償却率">
          <a:extLst>
            <a:ext uri="{FF2B5EF4-FFF2-40B4-BE49-F238E27FC236}">
              <a16:creationId xmlns:a16="http://schemas.microsoft.com/office/drawing/2014/main" id="{F6042D5A-54A2-404A-9CF4-E3C4444652C9}"/>
            </a:ext>
          </a:extLst>
        </xdr:cNvPr>
        <xdr:cNvSpPr txBox="1"/>
      </xdr:nvSpPr>
      <xdr:spPr>
        <a:xfrm>
          <a:off x="2705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54808</xdr:rowOff>
    </xdr:from>
    <xdr:ext cx="405111" cy="259045"/>
    <xdr:sp macro="" textlink="">
      <xdr:nvSpPr>
        <xdr:cNvPr id="319" name="n_3mainValue【公営住宅】&#10;有形固定資産減価償却率">
          <a:extLst>
            <a:ext uri="{FF2B5EF4-FFF2-40B4-BE49-F238E27FC236}">
              <a16:creationId xmlns:a16="http://schemas.microsoft.com/office/drawing/2014/main" id="{B21CB85E-1A22-46B6-9157-286508E190DA}"/>
            </a:ext>
          </a:extLst>
        </xdr:cNvPr>
        <xdr:cNvSpPr txBox="1"/>
      </xdr:nvSpPr>
      <xdr:spPr>
        <a:xfrm>
          <a:off x="1816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31948</xdr:rowOff>
    </xdr:from>
    <xdr:ext cx="405111" cy="259045"/>
    <xdr:sp macro="" textlink="">
      <xdr:nvSpPr>
        <xdr:cNvPr id="320" name="n_4mainValue【公営住宅】&#10;有形固定資産減価償却率">
          <a:extLst>
            <a:ext uri="{FF2B5EF4-FFF2-40B4-BE49-F238E27FC236}">
              <a16:creationId xmlns:a16="http://schemas.microsoft.com/office/drawing/2014/main" id="{81002AE5-B661-43A1-BE17-3531117A6B1D}"/>
            </a:ext>
          </a:extLst>
        </xdr:cNvPr>
        <xdr:cNvSpPr txBox="1"/>
      </xdr:nvSpPr>
      <xdr:spPr>
        <a:xfrm>
          <a:off x="927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0D325CB-C222-425D-836A-ED68F39856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6AEC758-31A6-4333-A866-C16248168D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B2D8E0D-D32C-4167-B140-46F469E327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32370A8-D525-49DC-A601-90E5B6EEFA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A4BC24A-4B67-44F4-BE44-56235629E4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48DACC0-8365-45D5-AB9E-DC957DB5A1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588FC65-FBA1-471C-ADC5-0EC79CD1B9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46082E3-2EE2-4914-A635-D0C385AD7E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EA1B0AF-52CB-43DD-A216-5FFC775008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D0BBE49-D44A-4EDD-9822-BA914CAC2F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CB93097-1282-45BB-8136-788037CAD39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7C3A277-7CBC-4E74-85EE-7C116EC1CD9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C95B4F9F-81C4-4588-A816-8DA529E9845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3F05678-E8E3-414F-AFD9-27167D16497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0B73C78-03F5-4EAF-995C-00D37224DFB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B5FCE17C-3940-4E31-B172-6D765AF1BBC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D8B46EB4-B9B6-4A54-A094-4EBFBD4ED6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4D61654-EDD1-4B16-BBD7-F18916C3DDB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7FD7F13-D45F-4EE1-B91E-468DDDD79D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DB25715-4BF3-482F-8F74-F2D64D894A4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E867D03-E064-4B8B-88ED-F6F80ACB72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FABB8058-9151-4A6B-A0C8-98A3CB971B9A}"/>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104193F9-46F6-41F9-8537-7EE72D42C00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983004D-A630-40FB-8060-965E6758FCF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C5D08001-1918-44F2-ACF7-3BF03790DB83}"/>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DC4AB8BF-6F20-4A51-BD77-38694FB3C085}"/>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D9DB6621-96E1-4B07-BC52-2A11B1D96084}"/>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700FF61A-2274-4462-AC88-72CF67A5737D}"/>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67824763-28DB-4CC1-84E0-50163D65F459}"/>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D53729C7-AE0F-4B98-8556-CE292613487E}"/>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2D111D6A-7DFB-4BB6-A750-BDDEB375F639}"/>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399D0E0C-A7DC-4CE9-8522-7674B67060F3}"/>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96C9B42-9CEE-4C64-9131-DFEF91C388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D5DE70-25B6-47E9-A385-EE6CE4902F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2E8F421-101B-4E0F-87F9-60F5ECD143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A102B83-F02E-44A5-9C33-8F9B6D2B18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6A1569C-9F58-401A-9CF9-EACFF14CF6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6502</xdr:rowOff>
    </xdr:from>
    <xdr:to>
      <xdr:col>55</xdr:col>
      <xdr:colOff>50800</xdr:colOff>
      <xdr:row>83</xdr:row>
      <xdr:rowOff>108102</xdr:rowOff>
    </xdr:to>
    <xdr:sp macro="" textlink="">
      <xdr:nvSpPr>
        <xdr:cNvPr id="358" name="楕円 357">
          <a:extLst>
            <a:ext uri="{FF2B5EF4-FFF2-40B4-BE49-F238E27FC236}">
              <a16:creationId xmlns:a16="http://schemas.microsoft.com/office/drawing/2014/main" id="{DE03A23F-4672-4E3C-B428-66C5A9C6929B}"/>
            </a:ext>
          </a:extLst>
        </xdr:cNvPr>
        <xdr:cNvSpPr/>
      </xdr:nvSpPr>
      <xdr:spPr>
        <a:xfrm>
          <a:off x="10426700" y="142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29379</xdr:rowOff>
    </xdr:from>
    <xdr:ext cx="469744" cy="259045"/>
    <xdr:sp macro="" textlink="">
      <xdr:nvSpPr>
        <xdr:cNvPr id="359" name="【公営住宅】&#10;一人当たり面積該当値テキスト">
          <a:extLst>
            <a:ext uri="{FF2B5EF4-FFF2-40B4-BE49-F238E27FC236}">
              <a16:creationId xmlns:a16="http://schemas.microsoft.com/office/drawing/2014/main" id="{7DD905AD-EC98-4DF7-AF4A-9BBEBDE077FB}"/>
            </a:ext>
          </a:extLst>
        </xdr:cNvPr>
        <xdr:cNvSpPr txBox="1"/>
      </xdr:nvSpPr>
      <xdr:spPr>
        <a:xfrm>
          <a:off x="10515600" y="140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166294</xdr:rowOff>
    </xdr:from>
    <xdr:to>
      <xdr:col>50</xdr:col>
      <xdr:colOff>165100</xdr:colOff>
      <xdr:row>83</xdr:row>
      <xdr:rowOff>96444</xdr:rowOff>
    </xdr:to>
    <xdr:sp macro="" textlink="">
      <xdr:nvSpPr>
        <xdr:cNvPr id="360" name="楕円 359">
          <a:extLst>
            <a:ext uri="{FF2B5EF4-FFF2-40B4-BE49-F238E27FC236}">
              <a16:creationId xmlns:a16="http://schemas.microsoft.com/office/drawing/2014/main" id="{BD193F04-4A01-4179-80D4-83E91E8E0C61}"/>
            </a:ext>
          </a:extLst>
        </xdr:cNvPr>
        <xdr:cNvSpPr/>
      </xdr:nvSpPr>
      <xdr:spPr>
        <a:xfrm>
          <a:off x="9588500" y="142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45644</xdr:rowOff>
    </xdr:from>
    <xdr:to>
      <xdr:col>55</xdr:col>
      <xdr:colOff>0</xdr:colOff>
      <xdr:row>83</xdr:row>
      <xdr:rowOff>57302</xdr:rowOff>
    </xdr:to>
    <xdr:cxnSp macro="">
      <xdr:nvCxnSpPr>
        <xdr:cNvPr id="361" name="直線コネクタ 360">
          <a:extLst>
            <a:ext uri="{FF2B5EF4-FFF2-40B4-BE49-F238E27FC236}">
              <a16:creationId xmlns:a16="http://schemas.microsoft.com/office/drawing/2014/main" id="{4ECCA105-CF5F-43FC-8F97-93CBC6DE8B29}"/>
            </a:ext>
          </a:extLst>
        </xdr:cNvPr>
        <xdr:cNvCxnSpPr/>
      </xdr:nvCxnSpPr>
      <xdr:spPr>
        <a:xfrm>
          <a:off x="9639300" y="1427599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162864</xdr:rowOff>
    </xdr:from>
    <xdr:to>
      <xdr:col>46</xdr:col>
      <xdr:colOff>38100</xdr:colOff>
      <xdr:row>83</xdr:row>
      <xdr:rowOff>93014</xdr:rowOff>
    </xdr:to>
    <xdr:sp macro="" textlink="">
      <xdr:nvSpPr>
        <xdr:cNvPr id="362" name="楕円 361">
          <a:extLst>
            <a:ext uri="{FF2B5EF4-FFF2-40B4-BE49-F238E27FC236}">
              <a16:creationId xmlns:a16="http://schemas.microsoft.com/office/drawing/2014/main" id="{FA5807C1-A537-4F7E-980C-E7BA33D6DE7F}"/>
            </a:ext>
          </a:extLst>
        </xdr:cNvPr>
        <xdr:cNvSpPr/>
      </xdr:nvSpPr>
      <xdr:spPr>
        <a:xfrm>
          <a:off x="8699500" y="142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42214</xdr:rowOff>
    </xdr:from>
    <xdr:to>
      <xdr:col>50</xdr:col>
      <xdr:colOff>114300</xdr:colOff>
      <xdr:row>83</xdr:row>
      <xdr:rowOff>45644</xdr:rowOff>
    </xdr:to>
    <xdr:cxnSp macro="">
      <xdr:nvCxnSpPr>
        <xdr:cNvPr id="363" name="直線コネクタ 362">
          <a:extLst>
            <a:ext uri="{FF2B5EF4-FFF2-40B4-BE49-F238E27FC236}">
              <a16:creationId xmlns:a16="http://schemas.microsoft.com/office/drawing/2014/main" id="{8057586B-C746-4E0C-8B86-94D110351959}"/>
            </a:ext>
          </a:extLst>
        </xdr:cNvPr>
        <xdr:cNvCxnSpPr/>
      </xdr:nvCxnSpPr>
      <xdr:spPr>
        <a:xfrm>
          <a:off x="8750300" y="1427256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163094</xdr:rowOff>
    </xdr:from>
    <xdr:to>
      <xdr:col>41</xdr:col>
      <xdr:colOff>101600</xdr:colOff>
      <xdr:row>83</xdr:row>
      <xdr:rowOff>93244</xdr:rowOff>
    </xdr:to>
    <xdr:sp macro="" textlink="">
      <xdr:nvSpPr>
        <xdr:cNvPr id="364" name="楕円 363">
          <a:extLst>
            <a:ext uri="{FF2B5EF4-FFF2-40B4-BE49-F238E27FC236}">
              <a16:creationId xmlns:a16="http://schemas.microsoft.com/office/drawing/2014/main" id="{C831534F-F741-4452-AE08-0433DFD09E8E}"/>
            </a:ext>
          </a:extLst>
        </xdr:cNvPr>
        <xdr:cNvSpPr/>
      </xdr:nvSpPr>
      <xdr:spPr>
        <a:xfrm>
          <a:off x="7810500" y="142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42214</xdr:rowOff>
    </xdr:from>
    <xdr:to>
      <xdr:col>45</xdr:col>
      <xdr:colOff>177800</xdr:colOff>
      <xdr:row>83</xdr:row>
      <xdr:rowOff>42444</xdr:rowOff>
    </xdr:to>
    <xdr:cxnSp macro="">
      <xdr:nvCxnSpPr>
        <xdr:cNvPr id="365" name="直線コネクタ 364">
          <a:extLst>
            <a:ext uri="{FF2B5EF4-FFF2-40B4-BE49-F238E27FC236}">
              <a16:creationId xmlns:a16="http://schemas.microsoft.com/office/drawing/2014/main" id="{61A1E132-CDE5-4D8E-9A3F-5849DB560088}"/>
            </a:ext>
          </a:extLst>
        </xdr:cNvPr>
        <xdr:cNvCxnSpPr/>
      </xdr:nvCxnSpPr>
      <xdr:spPr>
        <a:xfrm flipV="1">
          <a:off x="7861300" y="1427256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144577</xdr:rowOff>
    </xdr:from>
    <xdr:to>
      <xdr:col>36</xdr:col>
      <xdr:colOff>165100</xdr:colOff>
      <xdr:row>83</xdr:row>
      <xdr:rowOff>74727</xdr:rowOff>
    </xdr:to>
    <xdr:sp macro="" textlink="">
      <xdr:nvSpPr>
        <xdr:cNvPr id="366" name="楕円 365">
          <a:extLst>
            <a:ext uri="{FF2B5EF4-FFF2-40B4-BE49-F238E27FC236}">
              <a16:creationId xmlns:a16="http://schemas.microsoft.com/office/drawing/2014/main" id="{489CDBCE-4D46-4CAC-B9FC-0FB536FB113E}"/>
            </a:ext>
          </a:extLst>
        </xdr:cNvPr>
        <xdr:cNvSpPr/>
      </xdr:nvSpPr>
      <xdr:spPr>
        <a:xfrm>
          <a:off x="6921500" y="142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23927</xdr:rowOff>
    </xdr:from>
    <xdr:to>
      <xdr:col>41</xdr:col>
      <xdr:colOff>50800</xdr:colOff>
      <xdr:row>83</xdr:row>
      <xdr:rowOff>42444</xdr:rowOff>
    </xdr:to>
    <xdr:cxnSp macro="">
      <xdr:nvCxnSpPr>
        <xdr:cNvPr id="367" name="直線コネクタ 366">
          <a:extLst>
            <a:ext uri="{FF2B5EF4-FFF2-40B4-BE49-F238E27FC236}">
              <a16:creationId xmlns:a16="http://schemas.microsoft.com/office/drawing/2014/main" id="{AE1ADDE1-8595-4EEA-A5A9-3A05289B8E17}"/>
            </a:ext>
          </a:extLst>
        </xdr:cNvPr>
        <xdr:cNvCxnSpPr/>
      </xdr:nvCxnSpPr>
      <xdr:spPr>
        <a:xfrm>
          <a:off x="6972300" y="1425427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81457303-F8D7-4964-B871-D897CE795161}"/>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0F66F450-19D1-488F-8055-E90708321E75}"/>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17BF0AB6-E44E-4DA1-BED7-C3C46A3A152E}"/>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EB99F2BD-3514-4569-B8EB-8F5C5237751A}"/>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112971</xdr:rowOff>
    </xdr:from>
    <xdr:ext cx="469744" cy="259045"/>
    <xdr:sp macro="" textlink="">
      <xdr:nvSpPr>
        <xdr:cNvPr id="372" name="n_1mainValue【公営住宅】&#10;一人当たり面積">
          <a:extLst>
            <a:ext uri="{FF2B5EF4-FFF2-40B4-BE49-F238E27FC236}">
              <a16:creationId xmlns:a16="http://schemas.microsoft.com/office/drawing/2014/main" id="{2C4D00E1-25EA-40B4-B5B0-F8C9F83311BF}"/>
            </a:ext>
          </a:extLst>
        </xdr:cNvPr>
        <xdr:cNvSpPr txBox="1"/>
      </xdr:nvSpPr>
      <xdr:spPr>
        <a:xfrm>
          <a:off x="9391727" y="1400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109541</xdr:rowOff>
    </xdr:from>
    <xdr:ext cx="469744" cy="259045"/>
    <xdr:sp macro="" textlink="">
      <xdr:nvSpPr>
        <xdr:cNvPr id="373" name="n_2mainValue【公営住宅】&#10;一人当たり面積">
          <a:extLst>
            <a:ext uri="{FF2B5EF4-FFF2-40B4-BE49-F238E27FC236}">
              <a16:creationId xmlns:a16="http://schemas.microsoft.com/office/drawing/2014/main" id="{17A2A708-BBB5-44F0-BE0C-CDE02409D135}"/>
            </a:ext>
          </a:extLst>
        </xdr:cNvPr>
        <xdr:cNvSpPr txBox="1"/>
      </xdr:nvSpPr>
      <xdr:spPr>
        <a:xfrm>
          <a:off x="8515427" y="139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109771</xdr:rowOff>
    </xdr:from>
    <xdr:ext cx="469744" cy="259045"/>
    <xdr:sp macro="" textlink="">
      <xdr:nvSpPr>
        <xdr:cNvPr id="374" name="n_3mainValue【公営住宅】&#10;一人当たり面積">
          <a:extLst>
            <a:ext uri="{FF2B5EF4-FFF2-40B4-BE49-F238E27FC236}">
              <a16:creationId xmlns:a16="http://schemas.microsoft.com/office/drawing/2014/main" id="{354C4CA6-0DA0-4B66-9F29-183B34508724}"/>
            </a:ext>
          </a:extLst>
        </xdr:cNvPr>
        <xdr:cNvSpPr txBox="1"/>
      </xdr:nvSpPr>
      <xdr:spPr>
        <a:xfrm>
          <a:off x="7626427" y="139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91254</xdr:rowOff>
    </xdr:from>
    <xdr:ext cx="469744" cy="259045"/>
    <xdr:sp macro="" textlink="">
      <xdr:nvSpPr>
        <xdr:cNvPr id="375" name="n_4mainValue【公営住宅】&#10;一人当たり面積">
          <a:extLst>
            <a:ext uri="{FF2B5EF4-FFF2-40B4-BE49-F238E27FC236}">
              <a16:creationId xmlns:a16="http://schemas.microsoft.com/office/drawing/2014/main" id="{2B4E8F0B-A1BB-4E12-BE1E-F86066F6D3BA}"/>
            </a:ext>
          </a:extLst>
        </xdr:cNvPr>
        <xdr:cNvSpPr txBox="1"/>
      </xdr:nvSpPr>
      <xdr:spPr>
        <a:xfrm>
          <a:off x="67374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129DF9E-ED7D-454C-A182-4B251FF88F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F3DB5FE-AC88-4992-B21D-E3590150DD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43CBCC4-921D-4862-8605-728E09E389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86C5C6CA-03B4-4F68-BBBA-D176C599E3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0181969-2D52-498E-8514-99BA2EDECD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9C0B165-DA3E-4AB7-B35E-886BA98245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F71F11D-9E7C-421C-AC1D-A45DDD235A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981D38F-6741-43E3-B9B5-32B9038EC83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AFA4FBB-4C5B-4ECD-9FE3-5C53DC7259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B0A7CA4-0D6D-4C23-8BC1-A600E375C4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E0ABF7D-2A59-4B0A-A911-DCFFB8C4FF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FBD7358-2E60-4405-8B05-ADA1E36ECC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A6F98DA-AA78-4330-9ADB-FFD69C320E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42EF9DA-7A01-449E-8151-192586E86A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8A7A3F9-E53E-4102-AE78-4C09113F7C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B7F520C-5421-4283-AE3C-8639AD74202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7843CD8-9D75-4225-89D2-64625B9DEB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B610643-79F3-4D89-A639-2FB77BDE59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0E15AF9-E5A8-4F9E-9A53-2CA24FF9E0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557B9EC-60A5-446D-85A2-532A518092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879ED0B-9AC9-4F4A-8030-12F0B72432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D1830800-C756-4585-B17B-C8C244F76E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C0BA344-7902-4367-9AD4-D5179DB591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F5268F7-56B2-49A3-950F-E294E876A5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53356A5-DB9C-4248-9513-C9BE0564E8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F33FC87-1A52-4B45-BD64-66EF6747E0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4512577-FEBC-4A5F-B7E9-3DFE619DAA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42845580-08AF-4228-A996-CD8429CA93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EBFC1B8-8E62-4DEA-A426-31C596B4F06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09D4074-075B-4239-A8CD-C89711BA81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38A9D8DA-A314-4CAD-9117-A732E0E4F3C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5E999D5B-7247-4CFE-AFF1-F5A1840992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9AF6E0A-CD3F-4B81-8ADE-3427CDEAE77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006A348-7F85-45CF-9749-F44FDF97AD3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284A0476-82A4-409A-A406-7CDFACF784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53D2C641-CC35-4318-9A0B-DB4287B8C70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A6A3F8FD-1234-42D6-AB0B-5AD2980E13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6EC4A284-00EC-4B2D-BE61-5A58C7395A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5B4461E2-3581-4C6F-AB0C-962D891552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4C633E7D-788B-4D6E-93C0-74372094EA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DCD2ACC3-AD19-4821-AAA9-D2D0DEF7B2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67346E49-6963-447A-AFD8-5B6AC02D6E0A}"/>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A091045B-EDC5-4F3A-A5EB-20BDB8DFACF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B2D077E-524C-4F30-9CFF-AE243A59BAB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25720A1A-06BA-4617-86FB-7DB1367839C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6B931077-4518-4892-A409-E95779AEEF46}"/>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D2577FAB-6F87-4891-AF1D-162DC75F9C0F}"/>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970D4440-1E99-4073-80CA-0FC7D23E7295}"/>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4FD741AF-FC41-46F8-87F6-4789E3FC968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844782AF-2AAA-4D7D-B6F8-C747FF944923}"/>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FB1C5B21-649E-4135-BD48-2A3EA75520C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D6BABFE-78A3-427F-BD90-5C8115958E59}"/>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B59605D-B6CF-471A-BCC1-1FD427C222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EC1DA99-2450-42E4-9E9D-4B61D52ADA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98529FF-3EA8-4E10-A021-16E3A6DD9C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03A675C-0119-4D97-984C-BE84DFA9F1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2CA680B-EFDB-4D67-AF25-F03FECF625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33" name="楕円 432">
          <a:extLst>
            <a:ext uri="{FF2B5EF4-FFF2-40B4-BE49-F238E27FC236}">
              <a16:creationId xmlns:a16="http://schemas.microsoft.com/office/drawing/2014/main" id="{C05A46AE-A47D-46E9-8832-7017977D6934}"/>
            </a:ext>
          </a:extLst>
        </xdr:cNvPr>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59344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824A8BB1-2E04-4FB7-BBB1-C9985BA9C85B}"/>
            </a:ext>
          </a:extLst>
        </xdr:cNvPr>
        <xdr:cNvSpPr txBox="1"/>
      </xdr:nvSpPr>
      <xdr:spPr>
        <a:xfrm>
          <a:off x="16357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435" name="楕円 434">
          <a:extLst>
            <a:ext uri="{FF2B5EF4-FFF2-40B4-BE49-F238E27FC236}">
              <a16:creationId xmlns:a16="http://schemas.microsoft.com/office/drawing/2014/main" id="{0CD89864-BC44-46FF-9A50-5C8882ECD8A3}"/>
            </a:ext>
          </a:extLst>
        </xdr:cNvPr>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131717</xdr:rowOff>
    </xdr:to>
    <xdr:cxnSp macro="">
      <xdr:nvCxnSpPr>
        <xdr:cNvPr id="436" name="直線コネクタ 435">
          <a:extLst>
            <a:ext uri="{FF2B5EF4-FFF2-40B4-BE49-F238E27FC236}">
              <a16:creationId xmlns:a16="http://schemas.microsoft.com/office/drawing/2014/main" id="{F4E74D69-D3A9-4D17-8EDE-6EE45B4B85E1}"/>
            </a:ext>
          </a:extLst>
        </xdr:cNvPr>
        <xdr:cNvCxnSpPr/>
      </xdr:nvCxnSpPr>
      <xdr:spPr>
        <a:xfrm>
          <a:off x="15481300" y="663048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37" name="楕円 436">
          <a:extLst>
            <a:ext uri="{FF2B5EF4-FFF2-40B4-BE49-F238E27FC236}">
              <a16:creationId xmlns:a16="http://schemas.microsoft.com/office/drawing/2014/main" id="{39CD9CD8-2918-48F7-AF07-683A86A6ADF4}"/>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115388</xdr:rowOff>
    </xdr:to>
    <xdr:cxnSp macro="">
      <xdr:nvCxnSpPr>
        <xdr:cNvPr id="438" name="直線コネクタ 437">
          <a:extLst>
            <a:ext uri="{FF2B5EF4-FFF2-40B4-BE49-F238E27FC236}">
              <a16:creationId xmlns:a16="http://schemas.microsoft.com/office/drawing/2014/main" id="{C2DF163F-9432-433E-833A-BDFD209A0AEB}"/>
            </a:ext>
          </a:extLst>
        </xdr:cNvPr>
        <xdr:cNvCxnSpPr/>
      </xdr:nvCxnSpPr>
      <xdr:spPr>
        <a:xfrm>
          <a:off x="14592300" y="65798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136434</xdr:rowOff>
    </xdr:from>
    <xdr:to>
      <xdr:col>72</xdr:col>
      <xdr:colOff>38100</xdr:colOff>
      <xdr:row>38</xdr:row>
      <xdr:rowOff>66584</xdr:rowOff>
    </xdr:to>
    <xdr:sp macro="" textlink="">
      <xdr:nvSpPr>
        <xdr:cNvPr id="439" name="楕円 438">
          <a:extLst>
            <a:ext uri="{FF2B5EF4-FFF2-40B4-BE49-F238E27FC236}">
              <a16:creationId xmlns:a16="http://schemas.microsoft.com/office/drawing/2014/main" id="{B8D67543-5A68-4E54-8D63-6259F5E1737C}"/>
            </a:ext>
          </a:extLst>
        </xdr:cNvPr>
        <xdr:cNvSpPr/>
      </xdr:nvSpPr>
      <xdr:spPr>
        <a:xfrm>
          <a:off x="13652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xdr:rowOff>
    </xdr:from>
    <xdr:to>
      <xdr:col>76</xdr:col>
      <xdr:colOff>114300</xdr:colOff>
      <xdr:row>38</xdr:row>
      <xdr:rowOff>64770</xdr:rowOff>
    </xdr:to>
    <xdr:cxnSp macro="">
      <xdr:nvCxnSpPr>
        <xdr:cNvPr id="440" name="直線コネクタ 439">
          <a:extLst>
            <a:ext uri="{FF2B5EF4-FFF2-40B4-BE49-F238E27FC236}">
              <a16:creationId xmlns:a16="http://schemas.microsoft.com/office/drawing/2014/main" id="{1247AE37-6752-444B-BAB2-D57D37462E2E}"/>
            </a:ext>
          </a:extLst>
        </xdr:cNvPr>
        <xdr:cNvCxnSpPr/>
      </xdr:nvCxnSpPr>
      <xdr:spPr>
        <a:xfrm>
          <a:off x="13703300" y="65308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77651</xdr:rowOff>
    </xdr:from>
    <xdr:to>
      <xdr:col>67</xdr:col>
      <xdr:colOff>101600</xdr:colOff>
      <xdr:row>38</xdr:row>
      <xdr:rowOff>7801</xdr:rowOff>
    </xdr:to>
    <xdr:sp macro="" textlink="">
      <xdr:nvSpPr>
        <xdr:cNvPr id="441" name="楕円 440">
          <a:extLst>
            <a:ext uri="{FF2B5EF4-FFF2-40B4-BE49-F238E27FC236}">
              <a16:creationId xmlns:a16="http://schemas.microsoft.com/office/drawing/2014/main" id="{ACAF6571-790E-4DC8-907D-CEFACF3353F5}"/>
            </a:ext>
          </a:extLst>
        </xdr:cNvPr>
        <xdr:cNvSpPr/>
      </xdr:nvSpPr>
      <xdr:spPr>
        <a:xfrm>
          <a:off x="12763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128451</xdr:rowOff>
    </xdr:from>
    <xdr:to>
      <xdr:col>71</xdr:col>
      <xdr:colOff>177800</xdr:colOff>
      <xdr:row>38</xdr:row>
      <xdr:rowOff>15784</xdr:rowOff>
    </xdr:to>
    <xdr:cxnSp macro="">
      <xdr:nvCxnSpPr>
        <xdr:cNvPr id="442" name="直線コネクタ 441">
          <a:extLst>
            <a:ext uri="{FF2B5EF4-FFF2-40B4-BE49-F238E27FC236}">
              <a16:creationId xmlns:a16="http://schemas.microsoft.com/office/drawing/2014/main" id="{72B2C3BB-5C1A-4391-B3DC-0B03B893B560}"/>
            </a:ext>
          </a:extLst>
        </xdr:cNvPr>
        <xdr:cNvCxnSpPr/>
      </xdr:nvCxnSpPr>
      <xdr:spPr>
        <a:xfrm>
          <a:off x="12814300" y="64721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7119662-0A81-4738-9265-F988F7F40F54}"/>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41D2E8DB-D509-4591-8CAB-2C8F88003534}"/>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6BAC4319-6E39-4358-A778-F6CE8EA288C3}"/>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144EF08A-8954-4E00-A0BC-EC035644C721}"/>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157315</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FAAD4687-CCC1-4491-BD45-ECCAA4D826E0}"/>
            </a:ext>
          </a:extLst>
        </xdr:cNvPr>
        <xdr:cNvSpPr txBox="1"/>
      </xdr:nvSpPr>
      <xdr:spPr>
        <a:xfrm>
          <a:off x="15266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9FCD1BF6-5737-480C-81D0-CDA662BC024F}"/>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A1A3D271-474D-459B-A0B8-A4B3402FC07B}"/>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173FF8D7-D50B-4FD8-8193-7CC150D32C62}"/>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DB5298A6-0300-4183-BB57-0E7BA7A039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39AD7C2-53CA-4837-8CE1-66280A107E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C13EDA63-3F68-4933-B10B-1198C83858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6F3C1B32-F9DE-4D05-A8CE-2B001EDD81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4D1C45A4-195A-4987-BB7F-E79A7D200B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62161BCF-0F92-4A55-8234-F795EB8CB1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1D32B694-8470-4D61-99C1-1970FB1F52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C2F61F2-C63C-4CD4-9BBB-B4660226B7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46EDA479-0B7B-4E4F-836D-82057866E1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33881A6-C1AD-483F-903A-2F61B177EC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9EB159B3-425F-41E5-8454-85C732F62B2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FCD0F8C4-22F5-41FB-8E82-3A96BAE04F9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38D6D80C-91C9-4561-8D94-C1602D93951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6BC06DCF-1B83-402F-A436-C92DDA68499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C5C1CBD-397F-4C54-9D7E-F42D702C62E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20A30CF5-C3F3-4B76-9BF5-1D9BA0ECEB6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B505CC52-4D06-4755-9F22-C16D2CFA17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D7EB2634-49FB-4C2C-831C-FDE2B70CE37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6F71E14-6AF1-4EA6-A1C7-7397879387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D5B2C97E-836C-4331-A9C7-F8629CABBE5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C062053-77E2-4771-B686-C652208258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C9B1B7BC-6B6D-4408-B911-42AC7282CBFD}"/>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C08E528-7852-4B6F-8011-60EE55DA0CB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2307BFF6-2B5F-4CF5-913D-C56F641CD60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B38BF60-0B31-4458-ABFB-F1EC8764BF3B}"/>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78EC4C99-F0F6-4581-A582-5A81C12E3633}"/>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3EF9BB6-C1E6-4B24-8F72-739CFE0C77B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14205378-9D1F-4892-8F37-733EF0BE9E88}"/>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D884093A-24C1-4E80-9EE4-1D3F644E42AC}"/>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07EA99DA-B8C1-40B7-A60B-AEB86E66A568}"/>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E585AC3A-9370-4FDF-A28A-A7E690F33D73}"/>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05F56CBB-2420-4032-9F7F-8ADB852B423C}"/>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ABC4C6A-379C-4B3D-BB4B-FF3F8C2E89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F69294D-BEB1-4448-88B5-D9B5EA0D1CD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3A9647F-C34F-4434-B2B7-ADD1D55A48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63A09F-5C20-4337-B156-D4484142C8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41A658F-C2F3-4019-891F-55921459F3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157988</xdr:rowOff>
    </xdr:from>
    <xdr:to>
      <xdr:col>116</xdr:col>
      <xdr:colOff>114300</xdr:colOff>
      <xdr:row>40</xdr:row>
      <xdr:rowOff>88138</xdr:rowOff>
    </xdr:to>
    <xdr:sp macro="" textlink="">
      <xdr:nvSpPr>
        <xdr:cNvPr id="488" name="楕円 487">
          <a:extLst>
            <a:ext uri="{FF2B5EF4-FFF2-40B4-BE49-F238E27FC236}">
              <a16:creationId xmlns:a16="http://schemas.microsoft.com/office/drawing/2014/main" id="{E992A5F0-E8C4-4465-BADA-73A94F0A6879}"/>
            </a:ext>
          </a:extLst>
        </xdr:cNvPr>
        <xdr:cNvSpPr/>
      </xdr:nvSpPr>
      <xdr:spPr>
        <a:xfrm>
          <a:off x="22110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136415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6810E07-2622-4622-B8A3-00FC4EDF7AEA}"/>
            </a:ext>
          </a:extLst>
        </xdr:cNvPr>
        <xdr:cNvSpPr txBox="1"/>
      </xdr:nvSpPr>
      <xdr:spPr>
        <a:xfrm>
          <a:off x="22199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155702</xdr:rowOff>
    </xdr:from>
    <xdr:to>
      <xdr:col>112</xdr:col>
      <xdr:colOff>38100</xdr:colOff>
      <xdr:row>40</xdr:row>
      <xdr:rowOff>85852</xdr:rowOff>
    </xdr:to>
    <xdr:sp macro="" textlink="">
      <xdr:nvSpPr>
        <xdr:cNvPr id="490" name="楕円 489">
          <a:extLst>
            <a:ext uri="{FF2B5EF4-FFF2-40B4-BE49-F238E27FC236}">
              <a16:creationId xmlns:a16="http://schemas.microsoft.com/office/drawing/2014/main" id="{0B9740DE-FE7B-465A-82AD-88E491A22904}"/>
            </a:ext>
          </a:extLst>
        </xdr:cNvPr>
        <xdr:cNvSpPr/>
      </xdr:nvSpPr>
      <xdr:spPr>
        <a:xfrm>
          <a:off x="21272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35052</xdr:rowOff>
    </xdr:from>
    <xdr:to>
      <xdr:col>116</xdr:col>
      <xdr:colOff>63500</xdr:colOff>
      <xdr:row>40</xdr:row>
      <xdr:rowOff>37338</xdr:rowOff>
    </xdr:to>
    <xdr:cxnSp macro="">
      <xdr:nvCxnSpPr>
        <xdr:cNvPr id="491" name="直線コネクタ 490">
          <a:extLst>
            <a:ext uri="{FF2B5EF4-FFF2-40B4-BE49-F238E27FC236}">
              <a16:creationId xmlns:a16="http://schemas.microsoft.com/office/drawing/2014/main" id="{4637E46E-B826-4F70-8F24-2BE7AC442935}"/>
            </a:ext>
          </a:extLst>
        </xdr:cNvPr>
        <xdr:cNvCxnSpPr/>
      </xdr:nvCxnSpPr>
      <xdr:spPr>
        <a:xfrm>
          <a:off x="21323300" y="68930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2" name="楕円 491">
          <a:extLst>
            <a:ext uri="{FF2B5EF4-FFF2-40B4-BE49-F238E27FC236}">
              <a16:creationId xmlns:a16="http://schemas.microsoft.com/office/drawing/2014/main" id="{E518C10F-A43F-403D-A152-8AF318012004}"/>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35052</xdr:rowOff>
    </xdr:to>
    <xdr:cxnSp macro="">
      <xdr:nvCxnSpPr>
        <xdr:cNvPr id="493" name="直線コネクタ 492">
          <a:extLst>
            <a:ext uri="{FF2B5EF4-FFF2-40B4-BE49-F238E27FC236}">
              <a16:creationId xmlns:a16="http://schemas.microsoft.com/office/drawing/2014/main" id="{F48967DF-4F16-49F1-85BB-17EB3351EDC7}"/>
            </a:ext>
          </a:extLst>
        </xdr:cNvPr>
        <xdr:cNvCxnSpPr/>
      </xdr:nvCxnSpPr>
      <xdr:spPr>
        <a:xfrm>
          <a:off x="20434300" y="68907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4" name="楕円 493">
          <a:extLst>
            <a:ext uri="{FF2B5EF4-FFF2-40B4-BE49-F238E27FC236}">
              <a16:creationId xmlns:a16="http://schemas.microsoft.com/office/drawing/2014/main" id="{9CCA275D-8235-473F-9625-829DF1F887AA}"/>
            </a:ext>
          </a:extLst>
        </xdr:cNvPr>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495" name="直線コネクタ 494">
          <a:extLst>
            <a:ext uri="{FF2B5EF4-FFF2-40B4-BE49-F238E27FC236}">
              <a16:creationId xmlns:a16="http://schemas.microsoft.com/office/drawing/2014/main" id="{ACF77710-C7A4-4581-9713-6A4972DB5A95}"/>
            </a:ext>
          </a:extLst>
        </xdr:cNvPr>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496" name="楕円 495">
          <a:extLst>
            <a:ext uri="{FF2B5EF4-FFF2-40B4-BE49-F238E27FC236}">
              <a16:creationId xmlns:a16="http://schemas.microsoft.com/office/drawing/2014/main" id="{FF995B8C-D340-4F9D-A876-B6060774D0A9}"/>
            </a:ext>
          </a:extLst>
        </xdr:cNvPr>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32766</xdr:rowOff>
    </xdr:to>
    <xdr:cxnSp macro="">
      <xdr:nvCxnSpPr>
        <xdr:cNvPr id="497" name="直線コネクタ 496">
          <a:extLst>
            <a:ext uri="{FF2B5EF4-FFF2-40B4-BE49-F238E27FC236}">
              <a16:creationId xmlns:a16="http://schemas.microsoft.com/office/drawing/2014/main" id="{AA347F2F-A814-4117-BAFD-D71F910F0320}"/>
            </a:ext>
          </a:extLst>
        </xdr:cNvPr>
        <xdr:cNvCxnSpPr/>
      </xdr:nvCxnSpPr>
      <xdr:spPr>
        <a:xfrm>
          <a:off x="18656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75DAAF4-9D99-4991-AC97-6E64A2944E16}"/>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7AF1B33-2076-4B7E-B487-668D00FEA69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1A842C1-F7A4-4BFF-A16D-720E72791499}"/>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B79CBD18-0DD6-4971-8156-93A3518054F5}"/>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76979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D5F6644-3331-4DE5-BE71-9CDF5032504F}"/>
            </a:ext>
          </a:extLst>
        </xdr:cNvPr>
        <xdr:cNvSpPr txBox="1"/>
      </xdr:nvSpPr>
      <xdr:spPr>
        <a:xfrm>
          <a:off x="21075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D0054488-BD6A-4A57-8D59-166700ADB366}"/>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DFE1FA7-C13F-43FD-B852-2531E19B9B2E}"/>
            </a:ext>
          </a:extLst>
        </xdr:cNvPr>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DDD3A95-F708-4AFB-9E45-03FCAA286B20}"/>
            </a:ext>
          </a:extLst>
        </xdr:cNvPr>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DD7A3EF-40D4-46C3-9103-DA3F7786D2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A96C0DD-03DD-455D-8879-BABE1B41D5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11F9DEF-9CEB-4D27-ACE6-95907B21847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4A4F880-8DF5-4D93-8BFC-8FA1474066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14CCDE27-DF04-488A-B585-72A10E68E4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D353842-F2BD-4DF6-B020-A08DC2C0441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C3C4445-49F4-439A-A783-073F287A41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9E3A88E4-02F6-4C9A-B457-68A33D52B5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892D77C-821B-46E6-8F65-D9E26016408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112379A-2A16-40BB-B0A3-B18E7A0403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CAAFAA6-57E3-4B93-8F60-DE3396A443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453F658F-BE09-4397-9109-A276442A231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B898FD78-F65D-412F-A725-0FB0B2A843C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F56371B1-79B4-4FEE-932E-7B7CB725169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F357EE5E-73C1-48BC-BB3C-B17CEC112A1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F53CAE17-8709-4BFE-AA31-7A0D3608A5C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B71E2D3-9CBB-4483-8251-DE5BE973117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B7CCD5C-D554-438B-9F59-D3078309FBF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2A7B162C-FCC2-450B-B335-9B141C3AB59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A535C0A3-4F0C-467D-911E-3DEFC8041E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3735509-A680-448D-A484-EE3BE02C617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DE59AFF8-5DC6-4CEE-9C58-8312003F87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424A3BAD-6898-4FCA-A5B7-C0B4E2A79EE7}"/>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707B151C-8A5E-4696-ACE5-D2829E1BB4F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1C884AA6-C9C8-42CF-BF21-CB92A589C2E9}"/>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161BBD35-DFDA-4CCA-BB92-BDFA82601BE3}"/>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D1490CEE-ABFF-4B9B-97E4-BC9B2CBB40F3}"/>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82A76326-09B8-457A-A0FA-1778F491D44D}"/>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C778B568-5C72-4BA9-ABB4-E6232534957D}"/>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6B50C4BD-9259-4187-AA9D-85696C137F4E}"/>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A00B29DF-7EBA-425F-A3CE-80B6CFE1E217}"/>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BEC10F0C-3D7C-45A3-9236-607BDDF749CE}"/>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3ABEA526-C30C-4CCF-8126-6F0F1A70323C}"/>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A266A84-D719-46ED-B6B8-2154A51601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12AD899-9C1F-4338-9561-BC2213B699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21245BA-E2BF-47C2-8493-63A3190D86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BAE00F4-0801-4323-B88B-47393E126C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C41CEB8-B12A-47D2-9635-ECFAE8FAA5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95504</xdr:rowOff>
    </xdr:from>
    <xdr:to>
      <xdr:col>85</xdr:col>
      <xdr:colOff>177800</xdr:colOff>
      <xdr:row>56</xdr:row>
      <xdr:rowOff>25654</xdr:rowOff>
    </xdr:to>
    <xdr:sp macro="" textlink="">
      <xdr:nvSpPr>
        <xdr:cNvPr id="544" name="楕円 543">
          <a:extLst>
            <a:ext uri="{FF2B5EF4-FFF2-40B4-BE49-F238E27FC236}">
              <a16:creationId xmlns:a16="http://schemas.microsoft.com/office/drawing/2014/main" id="{D7DCD04E-7E0F-419A-9A44-F3C22FE094EB}"/>
            </a:ext>
          </a:extLst>
        </xdr:cNvPr>
        <xdr:cNvSpPr/>
      </xdr:nvSpPr>
      <xdr:spPr>
        <a:xfrm>
          <a:off x="16268700" y="95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10431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DC0BAA6-B3B0-4BB3-833F-63BEFDA27D9E}"/>
            </a:ext>
          </a:extLst>
        </xdr:cNvPr>
        <xdr:cNvSpPr txBox="1"/>
      </xdr:nvSpPr>
      <xdr:spPr>
        <a:xfrm>
          <a:off x="16357600" y="944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74930</xdr:rowOff>
    </xdr:from>
    <xdr:to>
      <xdr:col>81</xdr:col>
      <xdr:colOff>101600</xdr:colOff>
      <xdr:row>56</xdr:row>
      <xdr:rowOff>5080</xdr:rowOff>
    </xdr:to>
    <xdr:sp macro="" textlink="">
      <xdr:nvSpPr>
        <xdr:cNvPr id="546" name="楕円 545">
          <a:extLst>
            <a:ext uri="{FF2B5EF4-FFF2-40B4-BE49-F238E27FC236}">
              <a16:creationId xmlns:a16="http://schemas.microsoft.com/office/drawing/2014/main" id="{E330BFA3-8BC4-4B3E-8A30-E0D673519554}"/>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125730</xdr:rowOff>
    </xdr:from>
    <xdr:to>
      <xdr:col>85</xdr:col>
      <xdr:colOff>127000</xdr:colOff>
      <xdr:row>55</xdr:row>
      <xdr:rowOff>146304</xdr:rowOff>
    </xdr:to>
    <xdr:cxnSp macro="">
      <xdr:nvCxnSpPr>
        <xdr:cNvPr id="547" name="直線コネクタ 546">
          <a:extLst>
            <a:ext uri="{FF2B5EF4-FFF2-40B4-BE49-F238E27FC236}">
              <a16:creationId xmlns:a16="http://schemas.microsoft.com/office/drawing/2014/main" id="{AE02E94B-97B8-40E4-AA93-4E88EDD8D882}"/>
            </a:ext>
          </a:extLst>
        </xdr:cNvPr>
        <xdr:cNvCxnSpPr/>
      </xdr:nvCxnSpPr>
      <xdr:spPr>
        <a:xfrm>
          <a:off x="15481300" y="955548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49784</xdr:rowOff>
    </xdr:from>
    <xdr:to>
      <xdr:col>76</xdr:col>
      <xdr:colOff>165100</xdr:colOff>
      <xdr:row>55</xdr:row>
      <xdr:rowOff>151384</xdr:rowOff>
    </xdr:to>
    <xdr:sp macro="" textlink="">
      <xdr:nvSpPr>
        <xdr:cNvPr id="548" name="楕円 547">
          <a:extLst>
            <a:ext uri="{FF2B5EF4-FFF2-40B4-BE49-F238E27FC236}">
              <a16:creationId xmlns:a16="http://schemas.microsoft.com/office/drawing/2014/main" id="{AEA74494-0249-4381-BE19-61B8FA606018}"/>
            </a:ext>
          </a:extLst>
        </xdr:cNvPr>
        <xdr:cNvSpPr/>
      </xdr:nvSpPr>
      <xdr:spPr>
        <a:xfrm>
          <a:off x="14541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100584</xdr:rowOff>
    </xdr:from>
    <xdr:to>
      <xdr:col>81</xdr:col>
      <xdr:colOff>50800</xdr:colOff>
      <xdr:row>55</xdr:row>
      <xdr:rowOff>125730</xdr:rowOff>
    </xdr:to>
    <xdr:cxnSp macro="">
      <xdr:nvCxnSpPr>
        <xdr:cNvPr id="549" name="直線コネクタ 548">
          <a:extLst>
            <a:ext uri="{FF2B5EF4-FFF2-40B4-BE49-F238E27FC236}">
              <a16:creationId xmlns:a16="http://schemas.microsoft.com/office/drawing/2014/main" id="{E4CCC483-EADF-4CF9-9F36-BFEA6B421E4C}"/>
            </a:ext>
          </a:extLst>
        </xdr:cNvPr>
        <xdr:cNvCxnSpPr/>
      </xdr:nvCxnSpPr>
      <xdr:spPr>
        <a:xfrm>
          <a:off x="14592300" y="95303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26924</xdr:rowOff>
    </xdr:from>
    <xdr:to>
      <xdr:col>72</xdr:col>
      <xdr:colOff>38100</xdr:colOff>
      <xdr:row>55</xdr:row>
      <xdr:rowOff>128524</xdr:rowOff>
    </xdr:to>
    <xdr:sp macro="" textlink="">
      <xdr:nvSpPr>
        <xdr:cNvPr id="550" name="楕円 549">
          <a:extLst>
            <a:ext uri="{FF2B5EF4-FFF2-40B4-BE49-F238E27FC236}">
              <a16:creationId xmlns:a16="http://schemas.microsoft.com/office/drawing/2014/main" id="{B7CADA22-16BC-4245-BA8F-B19778D18939}"/>
            </a:ext>
          </a:extLst>
        </xdr:cNvPr>
        <xdr:cNvSpPr/>
      </xdr:nvSpPr>
      <xdr:spPr>
        <a:xfrm>
          <a:off x="13652500" y="94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77724</xdr:rowOff>
    </xdr:from>
    <xdr:to>
      <xdr:col>76</xdr:col>
      <xdr:colOff>114300</xdr:colOff>
      <xdr:row>55</xdr:row>
      <xdr:rowOff>100584</xdr:rowOff>
    </xdr:to>
    <xdr:cxnSp macro="">
      <xdr:nvCxnSpPr>
        <xdr:cNvPr id="551" name="直線コネクタ 550">
          <a:extLst>
            <a:ext uri="{FF2B5EF4-FFF2-40B4-BE49-F238E27FC236}">
              <a16:creationId xmlns:a16="http://schemas.microsoft.com/office/drawing/2014/main" id="{A4332C9F-5A25-477C-BA0D-18D3E8487B0B}"/>
            </a:ext>
          </a:extLst>
        </xdr:cNvPr>
        <xdr:cNvCxnSpPr/>
      </xdr:nvCxnSpPr>
      <xdr:spPr>
        <a:xfrm>
          <a:off x="13703300" y="95074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38354</xdr:rowOff>
    </xdr:from>
    <xdr:to>
      <xdr:col>67</xdr:col>
      <xdr:colOff>101600</xdr:colOff>
      <xdr:row>57</xdr:row>
      <xdr:rowOff>139954</xdr:rowOff>
    </xdr:to>
    <xdr:sp macro="" textlink="">
      <xdr:nvSpPr>
        <xdr:cNvPr id="552" name="楕円 551">
          <a:extLst>
            <a:ext uri="{FF2B5EF4-FFF2-40B4-BE49-F238E27FC236}">
              <a16:creationId xmlns:a16="http://schemas.microsoft.com/office/drawing/2014/main" id="{020AAFA4-59D3-4A62-B10A-13B10B9B8854}"/>
            </a:ext>
          </a:extLst>
        </xdr:cNvPr>
        <xdr:cNvSpPr/>
      </xdr:nvSpPr>
      <xdr:spPr>
        <a:xfrm>
          <a:off x="12763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77724</xdr:rowOff>
    </xdr:from>
    <xdr:to>
      <xdr:col>71</xdr:col>
      <xdr:colOff>177800</xdr:colOff>
      <xdr:row>57</xdr:row>
      <xdr:rowOff>89154</xdr:rowOff>
    </xdr:to>
    <xdr:cxnSp macro="">
      <xdr:nvCxnSpPr>
        <xdr:cNvPr id="553" name="直線コネクタ 552">
          <a:extLst>
            <a:ext uri="{FF2B5EF4-FFF2-40B4-BE49-F238E27FC236}">
              <a16:creationId xmlns:a16="http://schemas.microsoft.com/office/drawing/2014/main" id="{D95AF9B6-C78A-45B4-871B-EFA3AF77EACE}"/>
            </a:ext>
          </a:extLst>
        </xdr:cNvPr>
        <xdr:cNvCxnSpPr/>
      </xdr:nvCxnSpPr>
      <xdr:spPr>
        <a:xfrm flipV="1">
          <a:off x="12814300" y="9507474"/>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450726EF-8E76-4304-A38D-6FCAC42032EB}"/>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EDE5A512-7978-4362-9424-833A16F9D472}"/>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D39EDEF1-7429-445E-B58C-CCEF23733494}"/>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024E39D0-139A-4BBE-B8C4-FF77ADC6CFEC}"/>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21607</xdr:rowOff>
    </xdr:from>
    <xdr:ext cx="405111" cy="259045"/>
    <xdr:sp macro="" textlink="">
      <xdr:nvSpPr>
        <xdr:cNvPr id="558" name="n_1mainValue【学校施設】&#10;有形固定資産減価償却率">
          <a:extLst>
            <a:ext uri="{FF2B5EF4-FFF2-40B4-BE49-F238E27FC236}">
              <a16:creationId xmlns:a16="http://schemas.microsoft.com/office/drawing/2014/main" id="{3496AC87-9AEE-4700-96B4-8BAD7C87BE99}"/>
            </a:ext>
          </a:extLst>
        </xdr:cNvPr>
        <xdr:cNvSpPr txBox="1"/>
      </xdr:nvSpPr>
      <xdr:spPr>
        <a:xfrm>
          <a:off x="152660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167911</xdr:rowOff>
    </xdr:from>
    <xdr:ext cx="405111" cy="259045"/>
    <xdr:sp macro="" textlink="">
      <xdr:nvSpPr>
        <xdr:cNvPr id="559" name="n_2mainValue【学校施設】&#10;有形固定資産減価償却率">
          <a:extLst>
            <a:ext uri="{FF2B5EF4-FFF2-40B4-BE49-F238E27FC236}">
              <a16:creationId xmlns:a16="http://schemas.microsoft.com/office/drawing/2014/main" id="{E4C8FB26-7EBD-4F65-B696-747E6194538D}"/>
            </a:ext>
          </a:extLst>
        </xdr:cNvPr>
        <xdr:cNvSpPr txBox="1"/>
      </xdr:nvSpPr>
      <xdr:spPr>
        <a:xfrm>
          <a:off x="143897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145051</xdr:rowOff>
    </xdr:from>
    <xdr:ext cx="405111" cy="259045"/>
    <xdr:sp macro="" textlink="">
      <xdr:nvSpPr>
        <xdr:cNvPr id="560" name="n_3mainValue【学校施設】&#10;有形固定資産減価償却率">
          <a:extLst>
            <a:ext uri="{FF2B5EF4-FFF2-40B4-BE49-F238E27FC236}">
              <a16:creationId xmlns:a16="http://schemas.microsoft.com/office/drawing/2014/main" id="{67E31B7C-55C0-4F4B-9D86-6BA8041D44BE}"/>
            </a:ext>
          </a:extLst>
        </xdr:cNvPr>
        <xdr:cNvSpPr txBox="1"/>
      </xdr:nvSpPr>
      <xdr:spPr>
        <a:xfrm>
          <a:off x="1350074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156481</xdr:rowOff>
    </xdr:from>
    <xdr:ext cx="405111" cy="259045"/>
    <xdr:sp macro="" textlink="">
      <xdr:nvSpPr>
        <xdr:cNvPr id="561" name="n_4mainValue【学校施設】&#10;有形固定資産減価償却率">
          <a:extLst>
            <a:ext uri="{FF2B5EF4-FFF2-40B4-BE49-F238E27FC236}">
              <a16:creationId xmlns:a16="http://schemas.microsoft.com/office/drawing/2014/main" id="{3C55F5B5-9444-46F2-86B5-2DCEC518AE0F}"/>
            </a:ext>
          </a:extLst>
        </xdr:cNvPr>
        <xdr:cNvSpPr txBox="1"/>
      </xdr:nvSpPr>
      <xdr:spPr>
        <a:xfrm>
          <a:off x="126117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61AC4498-77CC-41E3-832F-B83A23F029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C2C0F671-1825-4CA2-B628-8D18CE64C0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750D1F04-1F05-41BC-94C2-EDFF6D14B5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E274087-477A-4CF6-89A5-AE74521ED7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690C7339-5EC8-481C-8226-DF358D8A36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620C305-95EF-484B-879F-84E9EC6756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4F05F92D-3661-445F-A71A-C79720D541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7907B35-5058-4967-8EB0-AB1C70916C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8C474134-6004-46B8-9AF2-74F51604C5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D0BCBA7-AF86-44B2-85AD-C81BC37FB27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4FAD9BAE-D4B1-4AF3-AE79-4CDE4B1B9EC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377F132B-FF08-4370-95BC-77EC8AA3EBC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4588BAD-FC09-4225-BA76-22F17CFDBB6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940F8266-6571-44F6-A5EE-8AD8D19C6D2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E69E1812-FBC2-4F52-99CB-BF4388145B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906885AC-F7CE-4FBC-BFD0-2F724D3B2FF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B06FAAF4-3FC4-4149-8B2E-421DF7F6C07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8C2B4407-05D5-4C94-B45F-7B7ABEA5C4E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4CC4827B-0593-409E-B24E-AD9BCCF2B8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11FBD4A9-3FF5-4B1E-89D1-DD6B2B8960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A883684-565F-4E0C-9F17-C782ECCA27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D00FA840-C860-4C79-A6B7-759704C34113}"/>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7F7C534B-62F0-4936-9A9B-B9A8E290CA5B}"/>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F398F35E-A253-4CB6-9ECE-A06C6A7AF65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A2B6FC04-B469-474B-A934-805829AAB7F3}"/>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EFB14B59-9AA7-4539-8744-39451A7CCBDC}"/>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908CBFEB-5CF5-4583-ACF2-6464B2B648E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31FF9138-632E-425C-85C9-EFAE0C2A56B3}"/>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71C96B4A-067F-4DCA-B1DC-7FDC02FD1AF2}"/>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861AB51F-F581-401E-A085-308DC5A17B95}"/>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B0AA9737-7299-410A-B626-EE1547B80E4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82D8630A-6613-4F35-9C2A-A27B9672E5B5}"/>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E0A0EE6-9EDE-4778-A768-D7EC726789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0C48C39-5487-4180-BD07-F9BB3841CA7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0FB049A-8D6F-4384-909E-8388016807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A8AF35B-DA37-4C0C-98D9-B9EC609FA8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ABEB175-EA6E-4B37-A65E-EBB7804FEE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157226</xdr:rowOff>
    </xdr:from>
    <xdr:to>
      <xdr:col>116</xdr:col>
      <xdr:colOff>114300</xdr:colOff>
      <xdr:row>60</xdr:row>
      <xdr:rowOff>87376</xdr:rowOff>
    </xdr:to>
    <xdr:sp macro="" textlink="">
      <xdr:nvSpPr>
        <xdr:cNvPr id="599" name="楕円 598">
          <a:extLst>
            <a:ext uri="{FF2B5EF4-FFF2-40B4-BE49-F238E27FC236}">
              <a16:creationId xmlns:a16="http://schemas.microsoft.com/office/drawing/2014/main" id="{455A5909-EBF7-4B1C-AB73-CC286376A16C}"/>
            </a:ext>
          </a:extLst>
        </xdr:cNvPr>
        <xdr:cNvSpPr/>
      </xdr:nvSpPr>
      <xdr:spPr>
        <a:xfrm>
          <a:off x="22110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135653</xdr:rowOff>
    </xdr:from>
    <xdr:ext cx="469744" cy="259045"/>
    <xdr:sp macro="" textlink="">
      <xdr:nvSpPr>
        <xdr:cNvPr id="600" name="【学校施設】&#10;一人当たり面積該当値テキスト">
          <a:extLst>
            <a:ext uri="{FF2B5EF4-FFF2-40B4-BE49-F238E27FC236}">
              <a16:creationId xmlns:a16="http://schemas.microsoft.com/office/drawing/2014/main" id="{F941DACC-7341-41B5-8095-C2E96CCFA7C7}"/>
            </a:ext>
          </a:extLst>
        </xdr:cNvPr>
        <xdr:cNvSpPr txBox="1"/>
      </xdr:nvSpPr>
      <xdr:spPr>
        <a:xfrm>
          <a:off x="22199600" y="102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601" name="楕円 600">
          <a:extLst>
            <a:ext uri="{FF2B5EF4-FFF2-40B4-BE49-F238E27FC236}">
              <a16:creationId xmlns:a16="http://schemas.microsoft.com/office/drawing/2014/main" id="{9C477CB2-9DB6-4134-B05F-C0DC66A9BA2A}"/>
            </a:ext>
          </a:extLst>
        </xdr:cNvPr>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34290</xdr:rowOff>
    </xdr:from>
    <xdr:to>
      <xdr:col>116</xdr:col>
      <xdr:colOff>63500</xdr:colOff>
      <xdr:row>60</xdr:row>
      <xdr:rowOff>36576</xdr:rowOff>
    </xdr:to>
    <xdr:cxnSp macro="">
      <xdr:nvCxnSpPr>
        <xdr:cNvPr id="602" name="直線コネクタ 601">
          <a:extLst>
            <a:ext uri="{FF2B5EF4-FFF2-40B4-BE49-F238E27FC236}">
              <a16:creationId xmlns:a16="http://schemas.microsoft.com/office/drawing/2014/main" id="{1536E4CA-F269-46CB-84F8-8EFFD583A358}"/>
            </a:ext>
          </a:extLst>
        </xdr:cNvPr>
        <xdr:cNvCxnSpPr/>
      </xdr:nvCxnSpPr>
      <xdr:spPr>
        <a:xfrm>
          <a:off x="21323300" y="103212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151282</xdr:rowOff>
    </xdr:from>
    <xdr:to>
      <xdr:col>107</xdr:col>
      <xdr:colOff>101600</xdr:colOff>
      <xdr:row>60</xdr:row>
      <xdr:rowOff>81432</xdr:rowOff>
    </xdr:to>
    <xdr:sp macro="" textlink="">
      <xdr:nvSpPr>
        <xdr:cNvPr id="603" name="楕円 602">
          <a:extLst>
            <a:ext uri="{FF2B5EF4-FFF2-40B4-BE49-F238E27FC236}">
              <a16:creationId xmlns:a16="http://schemas.microsoft.com/office/drawing/2014/main" id="{04EE3709-6ED7-4FB6-8263-43BA9A57074C}"/>
            </a:ext>
          </a:extLst>
        </xdr:cNvPr>
        <xdr:cNvSpPr/>
      </xdr:nvSpPr>
      <xdr:spPr>
        <a:xfrm>
          <a:off x="20383500" y="102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30632</xdr:rowOff>
    </xdr:from>
    <xdr:to>
      <xdr:col>111</xdr:col>
      <xdr:colOff>177800</xdr:colOff>
      <xdr:row>60</xdr:row>
      <xdr:rowOff>34290</xdr:rowOff>
    </xdr:to>
    <xdr:cxnSp macro="">
      <xdr:nvCxnSpPr>
        <xdr:cNvPr id="604" name="直線コネクタ 603">
          <a:extLst>
            <a:ext uri="{FF2B5EF4-FFF2-40B4-BE49-F238E27FC236}">
              <a16:creationId xmlns:a16="http://schemas.microsoft.com/office/drawing/2014/main" id="{E3B632E3-6016-41ED-9EC2-0323F740D0F5}"/>
            </a:ext>
          </a:extLst>
        </xdr:cNvPr>
        <xdr:cNvCxnSpPr/>
      </xdr:nvCxnSpPr>
      <xdr:spPr>
        <a:xfrm>
          <a:off x="20434300" y="1031763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151740</xdr:rowOff>
    </xdr:from>
    <xdr:to>
      <xdr:col>102</xdr:col>
      <xdr:colOff>165100</xdr:colOff>
      <xdr:row>60</xdr:row>
      <xdr:rowOff>81890</xdr:rowOff>
    </xdr:to>
    <xdr:sp macro="" textlink="">
      <xdr:nvSpPr>
        <xdr:cNvPr id="605" name="楕円 604">
          <a:extLst>
            <a:ext uri="{FF2B5EF4-FFF2-40B4-BE49-F238E27FC236}">
              <a16:creationId xmlns:a16="http://schemas.microsoft.com/office/drawing/2014/main" id="{BBC4733D-63B5-4D3E-AF13-5E837506BD09}"/>
            </a:ext>
          </a:extLst>
        </xdr:cNvPr>
        <xdr:cNvSpPr/>
      </xdr:nvSpPr>
      <xdr:spPr>
        <a:xfrm>
          <a:off x="19494500" y="102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30632</xdr:rowOff>
    </xdr:from>
    <xdr:to>
      <xdr:col>107</xdr:col>
      <xdr:colOff>50800</xdr:colOff>
      <xdr:row>60</xdr:row>
      <xdr:rowOff>31090</xdr:rowOff>
    </xdr:to>
    <xdr:cxnSp macro="">
      <xdr:nvCxnSpPr>
        <xdr:cNvPr id="606" name="直線コネクタ 605">
          <a:extLst>
            <a:ext uri="{FF2B5EF4-FFF2-40B4-BE49-F238E27FC236}">
              <a16:creationId xmlns:a16="http://schemas.microsoft.com/office/drawing/2014/main" id="{5D3D3856-BD59-411C-8727-63394D43C43E}"/>
            </a:ext>
          </a:extLst>
        </xdr:cNvPr>
        <xdr:cNvCxnSpPr/>
      </xdr:nvCxnSpPr>
      <xdr:spPr>
        <a:xfrm flipV="1">
          <a:off x="19545300" y="1031763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84074</xdr:rowOff>
    </xdr:from>
    <xdr:to>
      <xdr:col>98</xdr:col>
      <xdr:colOff>38100</xdr:colOff>
      <xdr:row>61</xdr:row>
      <xdr:rowOff>14224</xdr:rowOff>
    </xdr:to>
    <xdr:sp macro="" textlink="">
      <xdr:nvSpPr>
        <xdr:cNvPr id="607" name="楕円 606">
          <a:extLst>
            <a:ext uri="{FF2B5EF4-FFF2-40B4-BE49-F238E27FC236}">
              <a16:creationId xmlns:a16="http://schemas.microsoft.com/office/drawing/2014/main" id="{69118AD9-0317-42A6-9A40-6AC03CA962A6}"/>
            </a:ext>
          </a:extLst>
        </xdr:cNvPr>
        <xdr:cNvSpPr/>
      </xdr:nvSpPr>
      <xdr:spPr>
        <a:xfrm>
          <a:off x="18605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31090</xdr:rowOff>
    </xdr:from>
    <xdr:to>
      <xdr:col>102</xdr:col>
      <xdr:colOff>114300</xdr:colOff>
      <xdr:row>60</xdr:row>
      <xdr:rowOff>134874</xdr:rowOff>
    </xdr:to>
    <xdr:cxnSp macro="">
      <xdr:nvCxnSpPr>
        <xdr:cNvPr id="608" name="直線コネクタ 607">
          <a:extLst>
            <a:ext uri="{FF2B5EF4-FFF2-40B4-BE49-F238E27FC236}">
              <a16:creationId xmlns:a16="http://schemas.microsoft.com/office/drawing/2014/main" id="{E2CF9C37-8E78-4A23-8045-696DE43EC152}"/>
            </a:ext>
          </a:extLst>
        </xdr:cNvPr>
        <xdr:cNvCxnSpPr/>
      </xdr:nvCxnSpPr>
      <xdr:spPr>
        <a:xfrm flipV="1">
          <a:off x="18656300" y="10318090"/>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D4DD3E17-A6C1-40FE-9A7E-4832B46D8903}"/>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068FFD64-ADAF-4759-80F1-ED26CCD1541A}"/>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D95E3A37-BAD4-4C73-B747-71572FCC03DD}"/>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157A1BA7-0B04-4A74-B74C-B0700F370E7A}"/>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76217</xdr:rowOff>
    </xdr:from>
    <xdr:ext cx="469744" cy="259045"/>
    <xdr:sp macro="" textlink="">
      <xdr:nvSpPr>
        <xdr:cNvPr id="613" name="n_1mainValue【学校施設】&#10;一人当たり面積">
          <a:extLst>
            <a:ext uri="{FF2B5EF4-FFF2-40B4-BE49-F238E27FC236}">
              <a16:creationId xmlns:a16="http://schemas.microsoft.com/office/drawing/2014/main" id="{144AAD36-C1D0-4910-9E2E-1BC8FCC7730D}"/>
            </a:ext>
          </a:extLst>
        </xdr:cNvPr>
        <xdr:cNvSpPr txBox="1"/>
      </xdr:nvSpPr>
      <xdr:spPr>
        <a:xfrm>
          <a:off x="21075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72559</xdr:rowOff>
    </xdr:from>
    <xdr:ext cx="469744" cy="259045"/>
    <xdr:sp macro="" textlink="">
      <xdr:nvSpPr>
        <xdr:cNvPr id="614" name="n_2mainValue【学校施設】&#10;一人当たり面積">
          <a:extLst>
            <a:ext uri="{FF2B5EF4-FFF2-40B4-BE49-F238E27FC236}">
              <a16:creationId xmlns:a16="http://schemas.microsoft.com/office/drawing/2014/main" id="{D7D120B7-288B-4103-B5C3-114765BDA3BD}"/>
            </a:ext>
          </a:extLst>
        </xdr:cNvPr>
        <xdr:cNvSpPr txBox="1"/>
      </xdr:nvSpPr>
      <xdr:spPr>
        <a:xfrm>
          <a:off x="20199427" y="1035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73017</xdr:rowOff>
    </xdr:from>
    <xdr:ext cx="469744" cy="259045"/>
    <xdr:sp macro="" textlink="">
      <xdr:nvSpPr>
        <xdr:cNvPr id="615" name="n_3mainValue【学校施設】&#10;一人当たり面積">
          <a:extLst>
            <a:ext uri="{FF2B5EF4-FFF2-40B4-BE49-F238E27FC236}">
              <a16:creationId xmlns:a16="http://schemas.microsoft.com/office/drawing/2014/main" id="{EF21CD2F-0E49-46CE-BF92-927DEEB8C5CA}"/>
            </a:ext>
          </a:extLst>
        </xdr:cNvPr>
        <xdr:cNvSpPr txBox="1"/>
      </xdr:nvSpPr>
      <xdr:spPr>
        <a:xfrm>
          <a:off x="19310427" y="103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5351</xdr:rowOff>
    </xdr:from>
    <xdr:ext cx="469744" cy="259045"/>
    <xdr:sp macro="" textlink="">
      <xdr:nvSpPr>
        <xdr:cNvPr id="616" name="n_4mainValue【学校施設】&#10;一人当たり面積">
          <a:extLst>
            <a:ext uri="{FF2B5EF4-FFF2-40B4-BE49-F238E27FC236}">
              <a16:creationId xmlns:a16="http://schemas.microsoft.com/office/drawing/2014/main" id="{AE3954F2-C231-41BC-A618-A899AFA5AEBD}"/>
            </a:ext>
          </a:extLst>
        </xdr:cNvPr>
        <xdr:cNvSpPr txBox="1"/>
      </xdr:nvSpPr>
      <xdr:spPr>
        <a:xfrm>
          <a:off x="184214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C2D82C36-F15C-4F63-BA94-2D3CD50762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04A6F9B-C710-475A-BE2F-A487DB0F91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40CB1BB-129F-44A7-99B3-2DF89D9039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6629404C-5338-46F7-A5BF-5B9D30353D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D517A0C-4938-4486-A312-97B1C73A19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32B0CF1-6BCA-4831-8952-9BACCCC6C8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1D566DF-F42D-40FF-91F4-7AC63FC9EF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FE5C7107-7822-4F64-AC9B-9AAFF60120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10B1C43-6485-44E4-A7F2-BFD596AA96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DC9F0444-9B67-458F-A1EE-A98BBF6658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4044187A-2005-40AF-87DA-B7ED2419184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54D4E46E-CE34-44E4-890D-87132DB9BF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BADBE131-720D-4279-88FC-23A3B5BFC54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EB3D93F4-AB24-4FED-AABD-C5EDCA839B4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BF77D604-0677-44BB-81D8-C229D7F8B0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72546295-7145-462C-865A-43B4B000352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54A3A029-4BD8-491A-9F87-99501DA00D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AAC57B6B-F0C6-40F9-989B-8725DD5E2B4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1ED71187-FA24-4556-A494-46AB703C681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2A5879E-45E6-44DE-BD0D-B8862D2FE82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4C8B9FDD-C920-4205-834F-0EFBE428CE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1B952C4A-1551-4F79-AA1A-A519BCFB03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FED3AD05-3270-4763-9E6F-FE004E89D5D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E3559DFF-E2F5-43FF-A60D-8F3A3B63D3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731C9C5-752C-4577-B752-90C5AB2816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A4F24BD6-8BDC-4C5F-823C-3857E3116789}"/>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85ED5E1F-41FE-44D6-85A0-2C0F5A01F21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C9FBD721-9C30-4D49-9B13-F3BA0F651EF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3DA44339-BD21-4824-919D-0433500EBC1F}"/>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2CCF4F04-9C9A-46AA-A393-5F9481FDE2C9}"/>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16D24067-852A-41D7-BCE3-BEDEE7568424}"/>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F53C8F5A-49DC-4EAC-9267-74509E5A0D1D}"/>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3E54AC17-F35E-4995-A184-9879EE42F91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A13EE145-01A8-4E0E-8B27-345D08E70E3B}"/>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4B3B0A94-AC63-41A7-BCF7-B5835C74E799}"/>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8C2EFCED-D41C-4442-AFD8-C067F85B38F9}"/>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3C7D1B1-0BEE-4507-9F30-F83F4974334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028B369-1DF9-4C38-AFFC-239D441744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C9B31C3-424E-4C5F-A7C8-3C24D9EEA0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946FCE4-CA60-4F18-A97B-8506AB92FA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0D7EC96-5EF8-46F4-907D-241B0E5533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41184</xdr:rowOff>
    </xdr:from>
    <xdr:to>
      <xdr:col>67</xdr:col>
      <xdr:colOff>101600</xdr:colOff>
      <xdr:row>80</xdr:row>
      <xdr:rowOff>142784</xdr:rowOff>
    </xdr:to>
    <xdr:sp macro="" textlink="">
      <xdr:nvSpPr>
        <xdr:cNvPr id="658" name="楕円 657">
          <a:extLst>
            <a:ext uri="{FF2B5EF4-FFF2-40B4-BE49-F238E27FC236}">
              <a16:creationId xmlns:a16="http://schemas.microsoft.com/office/drawing/2014/main" id="{74E45B29-5A6F-404C-B482-C1F569173242}"/>
            </a:ext>
          </a:extLst>
        </xdr:cNvPr>
        <xdr:cNvSpPr/>
      </xdr:nvSpPr>
      <xdr:spPr>
        <a:xfrm>
          <a:off x="12763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110326</xdr:rowOff>
    </xdr:from>
    <xdr:ext cx="405111" cy="259045"/>
    <xdr:sp macro="" textlink="">
      <xdr:nvSpPr>
        <xdr:cNvPr id="659" name="n_1aveValue【児童館】&#10;有形固定資産減価償却率">
          <a:extLst>
            <a:ext uri="{FF2B5EF4-FFF2-40B4-BE49-F238E27FC236}">
              <a16:creationId xmlns:a16="http://schemas.microsoft.com/office/drawing/2014/main" id="{EC11F1BA-289B-43F7-98FC-21F6C2F83E19}"/>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0" name="n_2aveValue【児童館】&#10;有形固定資産減価償却率">
          <a:extLst>
            <a:ext uri="{FF2B5EF4-FFF2-40B4-BE49-F238E27FC236}">
              <a16:creationId xmlns:a16="http://schemas.microsoft.com/office/drawing/2014/main" id="{D7787D9B-989B-423C-8BA3-8AE2BF860581}"/>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61" name="n_3aveValue【児童館】&#10;有形固定資産減価償却率">
          <a:extLst>
            <a:ext uri="{FF2B5EF4-FFF2-40B4-BE49-F238E27FC236}">
              <a16:creationId xmlns:a16="http://schemas.microsoft.com/office/drawing/2014/main" id="{5F987607-2E78-4564-875C-83F63FB3DEEC}"/>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62" name="n_4aveValue【児童館】&#10;有形固定資産減価償却率">
          <a:extLst>
            <a:ext uri="{FF2B5EF4-FFF2-40B4-BE49-F238E27FC236}">
              <a16:creationId xmlns:a16="http://schemas.microsoft.com/office/drawing/2014/main" id="{70E16A39-5C9F-43AA-8BD0-C20E22731FA5}"/>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159311</xdr:rowOff>
    </xdr:from>
    <xdr:ext cx="405111" cy="259045"/>
    <xdr:sp macro="" textlink="">
      <xdr:nvSpPr>
        <xdr:cNvPr id="663" name="n_4mainValue【児童館】&#10;有形固定資産減価償却率">
          <a:extLst>
            <a:ext uri="{FF2B5EF4-FFF2-40B4-BE49-F238E27FC236}">
              <a16:creationId xmlns:a16="http://schemas.microsoft.com/office/drawing/2014/main" id="{7731F8D2-7087-4FCC-9AD7-4D4B45AF06E2}"/>
            </a:ext>
          </a:extLst>
        </xdr:cNvPr>
        <xdr:cNvSpPr txBox="1"/>
      </xdr:nvSpPr>
      <xdr:spPr>
        <a:xfrm>
          <a:off x="12611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F04C7AC3-3AAC-4BE4-A78D-CB05F5B55B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9F52D8CB-14F7-4474-884A-8151506095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46AB80E7-75BA-49C0-9B29-5B5F98C853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E4103646-F904-4547-916D-6138C104EB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FAD87C3B-1285-488E-A091-A81E191095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1024AB0B-EA1C-42BF-8449-A70422BF90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8E3E021D-5F2B-4C88-9C42-6043F3E387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2C563C3D-BE80-4E18-9791-9FFD508D25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F8CEEE87-9548-442C-9C7E-14CB89F7C5A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878A0FB9-1619-4585-A115-0D31D8B75D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4" name="直線コネクタ 673">
          <a:extLst>
            <a:ext uri="{FF2B5EF4-FFF2-40B4-BE49-F238E27FC236}">
              <a16:creationId xmlns:a16="http://schemas.microsoft.com/office/drawing/2014/main" id="{CB83F553-7F4C-4F0E-9E7E-2AFD2C10FA4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80549207-40E8-44A3-A638-8DBF746ED4F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6" name="直線コネクタ 675">
          <a:extLst>
            <a:ext uri="{FF2B5EF4-FFF2-40B4-BE49-F238E27FC236}">
              <a16:creationId xmlns:a16="http://schemas.microsoft.com/office/drawing/2014/main" id="{4CD4D06F-1AE0-44B3-A5DB-214D2B0C164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7" name="テキスト ボックス 676">
          <a:extLst>
            <a:ext uri="{FF2B5EF4-FFF2-40B4-BE49-F238E27FC236}">
              <a16:creationId xmlns:a16="http://schemas.microsoft.com/office/drawing/2014/main" id="{6334C345-3F05-49C2-BB55-9231A4DE51E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8" name="直線コネクタ 677">
          <a:extLst>
            <a:ext uri="{FF2B5EF4-FFF2-40B4-BE49-F238E27FC236}">
              <a16:creationId xmlns:a16="http://schemas.microsoft.com/office/drawing/2014/main" id="{79E851A5-F68F-4EDD-BD8D-6717F65602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9" name="テキスト ボックス 678">
          <a:extLst>
            <a:ext uri="{FF2B5EF4-FFF2-40B4-BE49-F238E27FC236}">
              <a16:creationId xmlns:a16="http://schemas.microsoft.com/office/drawing/2014/main" id="{15C69C85-580F-4705-8F1B-CEA013CB092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0" name="直線コネクタ 679">
          <a:extLst>
            <a:ext uri="{FF2B5EF4-FFF2-40B4-BE49-F238E27FC236}">
              <a16:creationId xmlns:a16="http://schemas.microsoft.com/office/drawing/2014/main" id="{4B6B609E-1390-433E-A642-0FC39118761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1" name="テキスト ボックス 680">
          <a:extLst>
            <a:ext uri="{FF2B5EF4-FFF2-40B4-BE49-F238E27FC236}">
              <a16:creationId xmlns:a16="http://schemas.microsoft.com/office/drawing/2014/main" id="{CF7B7BAC-3878-4DBF-B044-351F4F8DCDB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2" name="直線コネクタ 681">
          <a:extLst>
            <a:ext uri="{FF2B5EF4-FFF2-40B4-BE49-F238E27FC236}">
              <a16:creationId xmlns:a16="http://schemas.microsoft.com/office/drawing/2014/main" id="{61D14055-B038-41E5-A54A-1440A5D6F10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3" name="テキスト ボックス 682">
          <a:extLst>
            <a:ext uri="{FF2B5EF4-FFF2-40B4-BE49-F238E27FC236}">
              <a16:creationId xmlns:a16="http://schemas.microsoft.com/office/drawing/2014/main" id="{ADE8835F-C0B6-49EF-8C31-98E249DF0EA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D2C5545E-1531-4BC8-9B67-9FFCC5592F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EEBD9A1F-4D8E-4E9C-929C-FFBFEEBF3E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児童館】&#10;一人当たり面積グラフ枠">
          <a:extLst>
            <a:ext uri="{FF2B5EF4-FFF2-40B4-BE49-F238E27FC236}">
              <a16:creationId xmlns:a16="http://schemas.microsoft.com/office/drawing/2014/main" id="{EAA1F883-AB3F-460C-8F11-8369E8947B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87" name="直線コネクタ 686">
          <a:extLst>
            <a:ext uri="{FF2B5EF4-FFF2-40B4-BE49-F238E27FC236}">
              <a16:creationId xmlns:a16="http://schemas.microsoft.com/office/drawing/2014/main" id="{D1AEAB58-2DA5-4B22-BF13-5980A8837E19}"/>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8" name="【児童館】&#10;一人当たり面積最小値テキスト">
          <a:extLst>
            <a:ext uri="{FF2B5EF4-FFF2-40B4-BE49-F238E27FC236}">
              <a16:creationId xmlns:a16="http://schemas.microsoft.com/office/drawing/2014/main" id="{AA37E0D8-B07C-4C3F-9B39-2A4BC09DEEF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89" name="直線コネクタ 688">
          <a:extLst>
            <a:ext uri="{FF2B5EF4-FFF2-40B4-BE49-F238E27FC236}">
              <a16:creationId xmlns:a16="http://schemas.microsoft.com/office/drawing/2014/main" id="{24EC0F01-ACE8-442C-8678-A291F0D8492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0" name="【児童館】&#10;一人当たり面積最大値テキスト">
          <a:extLst>
            <a:ext uri="{FF2B5EF4-FFF2-40B4-BE49-F238E27FC236}">
              <a16:creationId xmlns:a16="http://schemas.microsoft.com/office/drawing/2014/main" id="{3536FCB3-122C-402A-A7E7-A3EB6525E04B}"/>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91" name="直線コネクタ 690">
          <a:extLst>
            <a:ext uri="{FF2B5EF4-FFF2-40B4-BE49-F238E27FC236}">
              <a16:creationId xmlns:a16="http://schemas.microsoft.com/office/drawing/2014/main" id="{FDD266BC-7882-4AA8-B85F-7B1F428CBDD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92" name="【児童館】&#10;一人当たり面積平均値テキスト">
          <a:extLst>
            <a:ext uri="{FF2B5EF4-FFF2-40B4-BE49-F238E27FC236}">
              <a16:creationId xmlns:a16="http://schemas.microsoft.com/office/drawing/2014/main" id="{63AFD5E2-7E66-4A3A-96F9-70425460493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3" name="フローチャート: 判断 692">
          <a:extLst>
            <a:ext uri="{FF2B5EF4-FFF2-40B4-BE49-F238E27FC236}">
              <a16:creationId xmlns:a16="http://schemas.microsoft.com/office/drawing/2014/main" id="{34D121AF-4ECF-4B2B-B144-2136BE8EDF9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4" name="フローチャート: 判断 693">
          <a:extLst>
            <a:ext uri="{FF2B5EF4-FFF2-40B4-BE49-F238E27FC236}">
              <a16:creationId xmlns:a16="http://schemas.microsoft.com/office/drawing/2014/main" id="{337BED2A-2A31-4AEE-891A-CDD4685526C8}"/>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5" name="フローチャート: 判断 694">
          <a:extLst>
            <a:ext uri="{FF2B5EF4-FFF2-40B4-BE49-F238E27FC236}">
              <a16:creationId xmlns:a16="http://schemas.microsoft.com/office/drawing/2014/main" id="{AD5D61F3-0DA3-480C-ADD9-6B85FF0D9FE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96" name="フローチャート: 判断 695">
          <a:extLst>
            <a:ext uri="{FF2B5EF4-FFF2-40B4-BE49-F238E27FC236}">
              <a16:creationId xmlns:a16="http://schemas.microsoft.com/office/drawing/2014/main" id="{4A6C35AD-A1CA-4E7B-B33F-4A84D17B2502}"/>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97" name="フローチャート: 判断 696">
          <a:extLst>
            <a:ext uri="{FF2B5EF4-FFF2-40B4-BE49-F238E27FC236}">
              <a16:creationId xmlns:a16="http://schemas.microsoft.com/office/drawing/2014/main" id="{0E025CE0-95B0-45AB-BB38-22758EAEA22C}"/>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1B4D2D4B-6B53-40B2-83F7-2FC780470A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19649E58-0118-4640-8ABD-1C8A534921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BC0BF394-75BE-4949-846B-5B84C687EA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346DB24A-CA91-4743-BC48-19FD5D8FC8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F9001E01-EB97-4B6E-A8A1-43A924BF2C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69850</xdr:rowOff>
    </xdr:from>
    <xdr:to>
      <xdr:col>98</xdr:col>
      <xdr:colOff>38100</xdr:colOff>
      <xdr:row>84</xdr:row>
      <xdr:rowOff>0</xdr:rowOff>
    </xdr:to>
    <xdr:sp macro="" textlink="">
      <xdr:nvSpPr>
        <xdr:cNvPr id="703" name="楕円 702">
          <a:extLst>
            <a:ext uri="{FF2B5EF4-FFF2-40B4-BE49-F238E27FC236}">
              <a16:creationId xmlns:a16="http://schemas.microsoft.com/office/drawing/2014/main" id="{884E5208-3C64-4E15-BF03-AF4AC2C05902}"/>
            </a:ext>
          </a:extLst>
        </xdr:cNvPr>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704" name="n_1aveValue【児童館】&#10;一人当たり面積">
          <a:extLst>
            <a:ext uri="{FF2B5EF4-FFF2-40B4-BE49-F238E27FC236}">
              <a16:creationId xmlns:a16="http://schemas.microsoft.com/office/drawing/2014/main" id="{BDA7C7FB-ED8E-4189-8CF0-B85C25CB9E3E}"/>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05" name="n_2aveValue【児童館】&#10;一人当たり面積">
          <a:extLst>
            <a:ext uri="{FF2B5EF4-FFF2-40B4-BE49-F238E27FC236}">
              <a16:creationId xmlns:a16="http://schemas.microsoft.com/office/drawing/2014/main" id="{EBFE1E12-6A80-4160-A53E-8357C62306F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06" name="n_3aveValue【児童館】&#10;一人当たり面積">
          <a:extLst>
            <a:ext uri="{FF2B5EF4-FFF2-40B4-BE49-F238E27FC236}">
              <a16:creationId xmlns:a16="http://schemas.microsoft.com/office/drawing/2014/main" id="{E99676D8-00F9-4B4F-886F-B151628AA502}"/>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07" name="n_4aveValue【児童館】&#10;一人当たり面積">
          <a:extLst>
            <a:ext uri="{FF2B5EF4-FFF2-40B4-BE49-F238E27FC236}">
              <a16:creationId xmlns:a16="http://schemas.microsoft.com/office/drawing/2014/main" id="{4A19FD89-73C2-4FA3-81B9-848D342415EC}"/>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08" name="n_4mainValue【児童館】&#10;一人当たり面積">
          <a:extLst>
            <a:ext uri="{FF2B5EF4-FFF2-40B4-BE49-F238E27FC236}">
              <a16:creationId xmlns:a16="http://schemas.microsoft.com/office/drawing/2014/main" id="{AD683CAE-3A62-4AA1-B858-8769FABCD8CE}"/>
            </a:ext>
          </a:extLst>
        </xdr:cNvPr>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a:extLst>
            <a:ext uri="{FF2B5EF4-FFF2-40B4-BE49-F238E27FC236}">
              <a16:creationId xmlns:a16="http://schemas.microsoft.com/office/drawing/2014/main" id="{AB5615C9-1CB3-4EDD-BB0C-1BC7B82ABD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a:extLst>
            <a:ext uri="{FF2B5EF4-FFF2-40B4-BE49-F238E27FC236}">
              <a16:creationId xmlns:a16="http://schemas.microsoft.com/office/drawing/2014/main" id="{856E1C6E-DCE6-4094-8022-6EBD2DB52E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a:extLst>
            <a:ext uri="{FF2B5EF4-FFF2-40B4-BE49-F238E27FC236}">
              <a16:creationId xmlns:a16="http://schemas.microsoft.com/office/drawing/2014/main" id="{87F94CDC-6EED-42EE-9FE1-A17519F671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a:extLst>
            <a:ext uri="{FF2B5EF4-FFF2-40B4-BE49-F238E27FC236}">
              <a16:creationId xmlns:a16="http://schemas.microsoft.com/office/drawing/2014/main" id="{2FC4D3B6-537B-4C77-BFF4-C745C7DDE7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a:extLst>
            <a:ext uri="{FF2B5EF4-FFF2-40B4-BE49-F238E27FC236}">
              <a16:creationId xmlns:a16="http://schemas.microsoft.com/office/drawing/2014/main" id="{DF71B4FE-B2DF-4DC3-83B6-3643199589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a:extLst>
            <a:ext uri="{FF2B5EF4-FFF2-40B4-BE49-F238E27FC236}">
              <a16:creationId xmlns:a16="http://schemas.microsoft.com/office/drawing/2014/main" id="{7A38EF22-BD79-406D-B73E-9E433F2125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a:extLst>
            <a:ext uri="{FF2B5EF4-FFF2-40B4-BE49-F238E27FC236}">
              <a16:creationId xmlns:a16="http://schemas.microsoft.com/office/drawing/2014/main" id="{BBE7BDC3-CA1C-485C-A292-0ED697F67C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a:extLst>
            <a:ext uri="{FF2B5EF4-FFF2-40B4-BE49-F238E27FC236}">
              <a16:creationId xmlns:a16="http://schemas.microsoft.com/office/drawing/2014/main" id="{8620ED4D-480A-4D33-8343-6C470DC714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a:extLst>
            <a:ext uri="{FF2B5EF4-FFF2-40B4-BE49-F238E27FC236}">
              <a16:creationId xmlns:a16="http://schemas.microsoft.com/office/drawing/2014/main" id="{DDE4C5A5-84C0-403D-9A86-CF4E790CAB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a:extLst>
            <a:ext uri="{FF2B5EF4-FFF2-40B4-BE49-F238E27FC236}">
              <a16:creationId xmlns:a16="http://schemas.microsoft.com/office/drawing/2014/main" id="{0A716BA0-3AF2-4DE2-9BA9-F260630673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46259F74-6B0C-436C-A3D6-28B07ADBF3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0" name="直線コネクタ 719">
          <a:extLst>
            <a:ext uri="{FF2B5EF4-FFF2-40B4-BE49-F238E27FC236}">
              <a16:creationId xmlns:a16="http://schemas.microsoft.com/office/drawing/2014/main" id="{55013DFD-3534-4327-9527-0E792FE5C35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2BA97560-FB07-4AAE-9D2D-8B8BEE4E35E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2" name="直線コネクタ 721">
          <a:extLst>
            <a:ext uri="{FF2B5EF4-FFF2-40B4-BE49-F238E27FC236}">
              <a16:creationId xmlns:a16="http://schemas.microsoft.com/office/drawing/2014/main" id="{C42AB667-CB9C-490B-B94F-DD2A32DCDA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3" name="テキスト ボックス 722">
          <a:extLst>
            <a:ext uri="{FF2B5EF4-FFF2-40B4-BE49-F238E27FC236}">
              <a16:creationId xmlns:a16="http://schemas.microsoft.com/office/drawing/2014/main" id="{084AC30A-8C44-49C7-9E23-3B8CC5A792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4" name="直線コネクタ 723">
          <a:extLst>
            <a:ext uri="{FF2B5EF4-FFF2-40B4-BE49-F238E27FC236}">
              <a16:creationId xmlns:a16="http://schemas.microsoft.com/office/drawing/2014/main" id="{A0B500B1-458E-4E8A-A7A9-F69F51AC49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5" name="テキスト ボックス 724">
          <a:extLst>
            <a:ext uri="{FF2B5EF4-FFF2-40B4-BE49-F238E27FC236}">
              <a16:creationId xmlns:a16="http://schemas.microsoft.com/office/drawing/2014/main" id="{D6D41E2F-38C1-412A-98F5-2202747E256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6" name="直線コネクタ 725">
          <a:extLst>
            <a:ext uri="{FF2B5EF4-FFF2-40B4-BE49-F238E27FC236}">
              <a16:creationId xmlns:a16="http://schemas.microsoft.com/office/drawing/2014/main" id="{EF09A3A0-F4C3-4689-A5B5-0C519A45B0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7" name="テキスト ボックス 726">
          <a:extLst>
            <a:ext uri="{FF2B5EF4-FFF2-40B4-BE49-F238E27FC236}">
              <a16:creationId xmlns:a16="http://schemas.microsoft.com/office/drawing/2014/main" id="{B08E7FE9-2071-4FDC-9017-9626FE5851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8" name="直線コネクタ 727">
          <a:extLst>
            <a:ext uri="{FF2B5EF4-FFF2-40B4-BE49-F238E27FC236}">
              <a16:creationId xmlns:a16="http://schemas.microsoft.com/office/drawing/2014/main" id="{49F90141-C1AB-4AD3-8D01-EAFECE8E2A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9" name="テキスト ボックス 728">
          <a:extLst>
            <a:ext uri="{FF2B5EF4-FFF2-40B4-BE49-F238E27FC236}">
              <a16:creationId xmlns:a16="http://schemas.microsoft.com/office/drawing/2014/main" id="{02438A26-B820-4D7D-A635-E33B63C753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0" name="直線コネクタ 729">
          <a:extLst>
            <a:ext uri="{FF2B5EF4-FFF2-40B4-BE49-F238E27FC236}">
              <a16:creationId xmlns:a16="http://schemas.microsoft.com/office/drawing/2014/main" id="{6368CD84-7763-4A9C-A226-934F1D4A82B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1" name="テキスト ボックス 730">
          <a:extLst>
            <a:ext uri="{FF2B5EF4-FFF2-40B4-BE49-F238E27FC236}">
              <a16:creationId xmlns:a16="http://schemas.microsoft.com/office/drawing/2014/main" id="{969EFC07-7A4C-47E1-9F0B-7CFAA932C8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a:extLst>
            <a:ext uri="{FF2B5EF4-FFF2-40B4-BE49-F238E27FC236}">
              <a16:creationId xmlns:a16="http://schemas.microsoft.com/office/drawing/2014/main" id="{51C02061-E4EC-4A28-9D47-449EA8698F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公民館】&#10;有形固定資産減価償却率グラフ枠">
          <a:extLst>
            <a:ext uri="{FF2B5EF4-FFF2-40B4-BE49-F238E27FC236}">
              <a16:creationId xmlns:a16="http://schemas.microsoft.com/office/drawing/2014/main" id="{6F797166-6BA6-4625-A3B3-5EDF81518F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34" name="直線コネクタ 733">
          <a:extLst>
            <a:ext uri="{FF2B5EF4-FFF2-40B4-BE49-F238E27FC236}">
              <a16:creationId xmlns:a16="http://schemas.microsoft.com/office/drawing/2014/main" id="{32F0C6E5-BFC7-4A70-8272-5BC8BFFE4022}"/>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35" name="【公民館】&#10;有形固定資産減価償却率最小値テキスト">
          <a:extLst>
            <a:ext uri="{FF2B5EF4-FFF2-40B4-BE49-F238E27FC236}">
              <a16:creationId xmlns:a16="http://schemas.microsoft.com/office/drawing/2014/main" id="{EBFFA1C9-5BBB-436C-8730-6AE76184689A}"/>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36" name="直線コネクタ 735">
          <a:extLst>
            <a:ext uri="{FF2B5EF4-FFF2-40B4-BE49-F238E27FC236}">
              <a16:creationId xmlns:a16="http://schemas.microsoft.com/office/drawing/2014/main" id="{1A60D32C-868D-416C-84CB-353604C6D4F9}"/>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37" name="【公民館】&#10;有形固定資産減価償却率最大値テキスト">
          <a:extLst>
            <a:ext uri="{FF2B5EF4-FFF2-40B4-BE49-F238E27FC236}">
              <a16:creationId xmlns:a16="http://schemas.microsoft.com/office/drawing/2014/main" id="{9CAF8183-95FE-4131-B95A-FB9D9FDA1DC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38" name="直線コネクタ 737">
          <a:extLst>
            <a:ext uri="{FF2B5EF4-FFF2-40B4-BE49-F238E27FC236}">
              <a16:creationId xmlns:a16="http://schemas.microsoft.com/office/drawing/2014/main" id="{D377DF94-78DF-4F76-9517-A96D76FD52A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39" name="【公民館】&#10;有形固定資産減価償却率平均値テキスト">
          <a:extLst>
            <a:ext uri="{FF2B5EF4-FFF2-40B4-BE49-F238E27FC236}">
              <a16:creationId xmlns:a16="http://schemas.microsoft.com/office/drawing/2014/main" id="{0D03402F-253C-45B2-AD64-F51C1951763B}"/>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40" name="フローチャート: 判断 739">
          <a:extLst>
            <a:ext uri="{FF2B5EF4-FFF2-40B4-BE49-F238E27FC236}">
              <a16:creationId xmlns:a16="http://schemas.microsoft.com/office/drawing/2014/main" id="{792DB755-76FA-4B98-B92A-8D33B564F43D}"/>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41" name="フローチャート: 判断 740">
          <a:extLst>
            <a:ext uri="{FF2B5EF4-FFF2-40B4-BE49-F238E27FC236}">
              <a16:creationId xmlns:a16="http://schemas.microsoft.com/office/drawing/2014/main" id="{B0D87FA5-A8E1-4405-97DE-B0AA35CC8C11}"/>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42" name="フローチャート: 判断 741">
          <a:extLst>
            <a:ext uri="{FF2B5EF4-FFF2-40B4-BE49-F238E27FC236}">
              <a16:creationId xmlns:a16="http://schemas.microsoft.com/office/drawing/2014/main" id="{BB005D0C-B560-41EA-80ED-F09D7B8BA5AA}"/>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43" name="フローチャート: 判断 742">
          <a:extLst>
            <a:ext uri="{FF2B5EF4-FFF2-40B4-BE49-F238E27FC236}">
              <a16:creationId xmlns:a16="http://schemas.microsoft.com/office/drawing/2014/main" id="{F545E4B7-B51F-474E-9A39-4B17C76990D5}"/>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44" name="フローチャート: 判断 743">
          <a:extLst>
            <a:ext uri="{FF2B5EF4-FFF2-40B4-BE49-F238E27FC236}">
              <a16:creationId xmlns:a16="http://schemas.microsoft.com/office/drawing/2014/main" id="{24240795-CC34-49A9-AB06-3F0F1CC4F91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5FCA3D1-348A-4AD5-8F29-9486A6B482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B81EBBF9-C4AD-4130-AE22-46C738A5DD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F28AA1DF-D4C8-4A6A-8247-FE5D281AC0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3C88777A-C17D-41FE-9CFF-1EB94E8DB7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15903E6C-EEA8-4EE2-A917-266D689BF7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750" name="楕円 749">
          <a:extLst>
            <a:ext uri="{FF2B5EF4-FFF2-40B4-BE49-F238E27FC236}">
              <a16:creationId xmlns:a16="http://schemas.microsoft.com/office/drawing/2014/main" id="{F9E4347B-9914-407C-81B8-4A46A88B3DC8}"/>
            </a:ext>
          </a:extLst>
        </xdr:cNvPr>
        <xdr:cNvSpPr/>
      </xdr:nvSpPr>
      <xdr:spPr>
        <a:xfrm>
          <a:off x="16268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751" name="【公民館】&#10;有形固定資産減価償却率該当値テキスト">
          <a:extLst>
            <a:ext uri="{FF2B5EF4-FFF2-40B4-BE49-F238E27FC236}">
              <a16:creationId xmlns:a16="http://schemas.microsoft.com/office/drawing/2014/main" id="{BE338F45-BD8F-4770-A37D-C2F3C41130D8}"/>
            </a:ext>
          </a:extLst>
        </xdr:cNvPr>
        <xdr:cNvSpPr txBox="1"/>
      </xdr:nvSpPr>
      <xdr:spPr>
        <a:xfrm>
          <a:off x="16357600" y="175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136434</xdr:rowOff>
    </xdr:from>
    <xdr:to>
      <xdr:col>81</xdr:col>
      <xdr:colOff>101600</xdr:colOff>
      <xdr:row>103</xdr:row>
      <xdr:rowOff>66584</xdr:rowOff>
    </xdr:to>
    <xdr:sp macro="" textlink="">
      <xdr:nvSpPr>
        <xdr:cNvPr id="752" name="楕円 751">
          <a:extLst>
            <a:ext uri="{FF2B5EF4-FFF2-40B4-BE49-F238E27FC236}">
              <a16:creationId xmlns:a16="http://schemas.microsoft.com/office/drawing/2014/main" id="{0A357670-2AFB-4F48-AFEA-59A31536B699}"/>
            </a:ext>
          </a:extLst>
        </xdr:cNvPr>
        <xdr:cNvSpPr/>
      </xdr:nvSpPr>
      <xdr:spPr>
        <a:xfrm>
          <a:off x="15430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xdr:rowOff>
    </xdr:from>
    <xdr:to>
      <xdr:col>85</xdr:col>
      <xdr:colOff>127000</xdr:colOff>
      <xdr:row>103</xdr:row>
      <xdr:rowOff>56606</xdr:rowOff>
    </xdr:to>
    <xdr:cxnSp macro="">
      <xdr:nvCxnSpPr>
        <xdr:cNvPr id="753" name="直線コネクタ 752">
          <a:extLst>
            <a:ext uri="{FF2B5EF4-FFF2-40B4-BE49-F238E27FC236}">
              <a16:creationId xmlns:a16="http://schemas.microsoft.com/office/drawing/2014/main" id="{0F9F1FEC-20B5-42D6-B0E3-DE1F2D14E963}"/>
            </a:ext>
          </a:extLst>
        </xdr:cNvPr>
        <xdr:cNvCxnSpPr/>
      </xdr:nvCxnSpPr>
      <xdr:spPr>
        <a:xfrm>
          <a:off x="15481300" y="176751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54" name="楕円 753">
          <a:extLst>
            <a:ext uri="{FF2B5EF4-FFF2-40B4-BE49-F238E27FC236}">
              <a16:creationId xmlns:a16="http://schemas.microsoft.com/office/drawing/2014/main" id="{9BC65335-3183-4499-9892-AB1854291CE3}"/>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xdr:rowOff>
    </xdr:from>
    <xdr:to>
      <xdr:col>81</xdr:col>
      <xdr:colOff>50800</xdr:colOff>
      <xdr:row>103</xdr:row>
      <xdr:rowOff>125186</xdr:rowOff>
    </xdr:to>
    <xdr:cxnSp macro="">
      <xdr:nvCxnSpPr>
        <xdr:cNvPr id="755" name="直線コネクタ 754">
          <a:extLst>
            <a:ext uri="{FF2B5EF4-FFF2-40B4-BE49-F238E27FC236}">
              <a16:creationId xmlns:a16="http://schemas.microsoft.com/office/drawing/2014/main" id="{FD3085F8-6B4C-4821-A116-51CCFB5E5A09}"/>
            </a:ext>
          </a:extLst>
        </xdr:cNvPr>
        <xdr:cNvCxnSpPr/>
      </xdr:nvCxnSpPr>
      <xdr:spPr>
        <a:xfrm flipV="1">
          <a:off x="14592300" y="17675134"/>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12337</xdr:rowOff>
    </xdr:from>
    <xdr:to>
      <xdr:col>72</xdr:col>
      <xdr:colOff>38100</xdr:colOff>
      <xdr:row>103</xdr:row>
      <xdr:rowOff>113937</xdr:rowOff>
    </xdr:to>
    <xdr:sp macro="" textlink="">
      <xdr:nvSpPr>
        <xdr:cNvPr id="756" name="楕円 755">
          <a:extLst>
            <a:ext uri="{FF2B5EF4-FFF2-40B4-BE49-F238E27FC236}">
              <a16:creationId xmlns:a16="http://schemas.microsoft.com/office/drawing/2014/main" id="{C4D6CC0C-AD58-4647-BA96-CECEAC4FC318}"/>
            </a:ext>
          </a:extLst>
        </xdr:cNvPr>
        <xdr:cNvSpPr/>
      </xdr:nvSpPr>
      <xdr:spPr>
        <a:xfrm>
          <a:off x="13652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63137</xdr:rowOff>
    </xdr:from>
    <xdr:to>
      <xdr:col>76</xdr:col>
      <xdr:colOff>114300</xdr:colOff>
      <xdr:row>103</xdr:row>
      <xdr:rowOff>125186</xdr:rowOff>
    </xdr:to>
    <xdr:cxnSp macro="">
      <xdr:nvCxnSpPr>
        <xdr:cNvPr id="757" name="直線コネクタ 756">
          <a:extLst>
            <a:ext uri="{FF2B5EF4-FFF2-40B4-BE49-F238E27FC236}">
              <a16:creationId xmlns:a16="http://schemas.microsoft.com/office/drawing/2014/main" id="{F8FA0755-EB09-450B-9FA4-8F13EFC0812F}"/>
            </a:ext>
          </a:extLst>
        </xdr:cNvPr>
        <xdr:cNvCxnSpPr/>
      </xdr:nvCxnSpPr>
      <xdr:spPr>
        <a:xfrm>
          <a:off x="13703300" y="177224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160927</xdr:rowOff>
    </xdr:from>
    <xdr:to>
      <xdr:col>67</xdr:col>
      <xdr:colOff>101600</xdr:colOff>
      <xdr:row>103</xdr:row>
      <xdr:rowOff>91077</xdr:rowOff>
    </xdr:to>
    <xdr:sp macro="" textlink="">
      <xdr:nvSpPr>
        <xdr:cNvPr id="758" name="楕円 757">
          <a:extLst>
            <a:ext uri="{FF2B5EF4-FFF2-40B4-BE49-F238E27FC236}">
              <a16:creationId xmlns:a16="http://schemas.microsoft.com/office/drawing/2014/main" id="{F940B23F-5C5C-47E8-8153-70B486CB6FA2}"/>
            </a:ext>
          </a:extLst>
        </xdr:cNvPr>
        <xdr:cNvSpPr/>
      </xdr:nvSpPr>
      <xdr:spPr>
        <a:xfrm>
          <a:off x="12763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40277</xdr:rowOff>
    </xdr:from>
    <xdr:to>
      <xdr:col>71</xdr:col>
      <xdr:colOff>177800</xdr:colOff>
      <xdr:row>103</xdr:row>
      <xdr:rowOff>63137</xdr:rowOff>
    </xdr:to>
    <xdr:cxnSp macro="">
      <xdr:nvCxnSpPr>
        <xdr:cNvPr id="759" name="直線コネクタ 758">
          <a:extLst>
            <a:ext uri="{FF2B5EF4-FFF2-40B4-BE49-F238E27FC236}">
              <a16:creationId xmlns:a16="http://schemas.microsoft.com/office/drawing/2014/main" id="{D92859AB-894E-4736-995B-18E12C586C4C}"/>
            </a:ext>
          </a:extLst>
        </xdr:cNvPr>
        <xdr:cNvCxnSpPr/>
      </xdr:nvCxnSpPr>
      <xdr:spPr>
        <a:xfrm>
          <a:off x="12814300" y="176996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60" name="n_1aveValue【公民館】&#10;有形固定資産減価償却率">
          <a:extLst>
            <a:ext uri="{FF2B5EF4-FFF2-40B4-BE49-F238E27FC236}">
              <a16:creationId xmlns:a16="http://schemas.microsoft.com/office/drawing/2014/main" id="{F365E1B7-1880-4A04-981E-53C3F8D0ABB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61" name="n_2aveValue【公民館】&#10;有形固定資産減価償却率">
          <a:extLst>
            <a:ext uri="{FF2B5EF4-FFF2-40B4-BE49-F238E27FC236}">
              <a16:creationId xmlns:a16="http://schemas.microsoft.com/office/drawing/2014/main" id="{3612B542-E637-4564-BBB4-CF973EF1B02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62" name="n_3aveValue【公民館】&#10;有形固定資産減価償却率">
          <a:extLst>
            <a:ext uri="{FF2B5EF4-FFF2-40B4-BE49-F238E27FC236}">
              <a16:creationId xmlns:a16="http://schemas.microsoft.com/office/drawing/2014/main" id="{22A46F7B-3CAD-4DC0-88DD-364B08707529}"/>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63" name="n_4aveValue【公民館】&#10;有形固定資産減価償却率">
          <a:extLst>
            <a:ext uri="{FF2B5EF4-FFF2-40B4-BE49-F238E27FC236}">
              <a16:creationId xmlns:a16="http://schemas.microsoft.com/office/drawing/2014/main" id="{7D2A297B-1F8E-496C-93BA-CD984D326809}"/>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83111</xdr:rowOff>
    </xdr:from>
    <xdr:ext cx="405111" cy="259045"/>
    <xdr:sp macro="" textlink="">
      <xdr:nvSpPr>
        <xdr:cNvPr id="764" name="n_1mainValue【公民館】&#10;有形固定資産減価償却率">
          <a:extLst>
            <a:ext uri="{FF2B5EF4-FFF2-40B4-BE49-F238E27FC236}">
              <a16:creationId xmlns:a16="http://schemas.microsoft.com/office/drawing/2014/main" id="{900B5CC9-96A3-4AC0-98E7-D7E23E43DC17}"/>
            </a:ext>
          </a:extLst>
        </xdr:cNvPr>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65" name="n_2mainValue【公民館】&#10;有形固定資産減価償却率">
          <a:extLst>
            <a:ext uri="{FF2B5EF4-FFF2-40B4-BE49-F238E27FC236}">
              <a16:creationId xmlns:a16="http://schemas.microsoft.com/office/drawing/2014/main" id="{375E6CB7-9FDD-4A77-AA46-BBE80F730FC1}"/>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130464</xdr:rowOff>
    </xdr:from>
    <xdr:ext cx="405111" cy="259045"/>
    <xdr:sp macro="" textlink="">
      <xdr:nvSpPr>
        <xdr:cNvPr id="766" name="n_3mainValue【公民館】&#10;有形固定資産減価償却率">
          <a:extLst>
            <a:ext uri="{FF2B5EF4-FFF2-40B4-BE49-F238E27FC236}">
              <a16:creationId xmlns:a16="http://schemas.microsoft.com/office/drawing/2014/main" id="{98F37778-E9B4-4452-BECA-CE18A98613D9}"/>
            </a:ext>
          </a:extLst>
        </xdr:cNvPr>
        <xdr:cNvSpPr txBox="1"/>
      </xdr:nvSpPr>
      <xdr:spPr>
        <a:xfrm>
          <a:off x="13500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107604</xdr:rowOff>
    </xdr:from>
    <xdr:ext cx="405111" cy="259045"/>
    <xdr:sp macro="" textlink="">
      <xdr:nvSpPr>
        <xdr:cNvPr id="767" name="n_4mainValue【公民館】&#10;有形固定資産減価償却率">
          <a:extLst>
            <a:ext uri="{FF2B5EF4-FFF2-40B4-BE49-F238E27FC236}">
              <a16:creationId xmlns:a16="http://schemas.microsoft.com/office/drawing/2014/main" id="{728318BC-BC56-4413-AA5C-88EB6D319DF4}"/>
            </a:ext>
          </a:extLst>
        </xdr:cNvPr>
        <xdr:cNvSpPr txBox="1"/>
      </xdr:nvSpPr>
      <xdr:spPr>
        <a:xfrm>
          <a:off x="12611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9FF517EE-A274-4FE9-8ABE-268CC012F0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6D3FDCA8-C42F-4D11-8E77-FD76CA3EC5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2901C138-BAE4-44CE-9752-F0570E1B56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E76070D2-E13C-4F5B-BDD5-B853CBA00FF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9237517B-DA2C-4AE6-B882-E6A8710A32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6D4A2AEF-63DB-4C5F-BA12-9C4C6AC7B7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6E4B3204-9289-445D-BB1B-60EBD0027D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0EE77042-766F-45F4-9767-AECFB9F58A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FBA9B2EF-EA36-43A9-A9D7-6C6DD18D66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A89FE0AF-38BA-48C0-8C92-E189DB3678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a:extLst>
            <a:ext uri="{FF2B5EF4-FFF2-40B4-BE49-F238E27FC236}">
              <a16:creationId xmlns:a16="http://schemas.microsoft.com/office/drawing/2014/main" id="{2E08DE87-3B02-4260-A387-F1BEDFAD28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a:extLst>
            <a:ext uri="{FF2B5EF4-FFF2-40B4-BE49-F238E27FC236}">
              <a16:creationId xmlns:a16="http://schemas.microsoft.com/office/drawing/2014/main" id="{4E065570-F306-4F2F-9942-F44A21D97BC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a:extLst>
            <a:ext uri="{FF2B5EF4-FFF2-40B4-BE49-F238E27FC236}">
              <a16:creationId xmlns:a16="http://schemas.microsoft.com/office/drawing/2014/main" id="{7F85783B-F07B-4F9F-9A16-DE7FAA79565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a:extLst>
            <a:ext uri="{FF2B5EF4-FFF2-40B4-BE49-F238E27FC236}">
              <a16:creationId xmlns:a16="http://schemas.microsoft.com/office/drawing/2014/main" id="{8CC02ACA-A4A8-46AE-908F-8E07253304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a:extLst>
            <a:ext uri="{FF2B5EF4-FFF2-40B4-BE49-F238E27FC236}">
              <a16:creationId xmlns:a16="http://schemas.microsoft.com/office/drawing/2014/main" id="{04592CFA-AD3C-4A45-ACC9-46D5ED70F7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a:extLst>
            <a:ext uri="{FF2B5EF4-FFF2-40B4-BE49-F238E27FC236}">
              <a16:creationId xmlns:a16="http://schemas.microsoft.com/office/drawing/2014/main" id="{48675F06-A2D8-4D9A-9413-C74EE1F794A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a:extLst>
            <a:ext uri="{FF2B5EF4-FFF2-40B4-BE49-F238E27FC236}">
              <a16:creationId xmlns:a16="http://schemas.microsoft.com/office/drawing/2014/main" id="{11A3A3CB-18C5-4086-B39A-5794AF91C9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a:extLst>
            <a:ext uri="{FF2B5EF4-FFF2-40B4-BE49-F238E27FC236}">
              <a16:creationId xmlns:a16="http://schemas.microsoft.com/office/drawing/2014/main" id="{1D4E8011-494E-4C11-BE74-08F44F291E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a:extLst>
            <a:ext uri="{FF2B5EF4-FFF2-40B4-BE49-F238E27FC236}">
              <a16:creationId xmlns:a16="http://schemas.microsoft.com/office/drawing/2014/main" id="{537AC668-9DDC-45A4-88BE-B4F831BADF0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a:extLst>
            <a:ext uri="{FF2B5EF4-FFF2-40B4-BE49-F238E27FC236}">
              <a16:creationId xmlns:a16="http://schemas.microsoft.com/office/drawing/2014/main" id="{B2A07349-4904-410E-924E-E18B4A79772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a:extLst>
            <a:ext uri="{FF2B5EF4-FFF2-40B4-BE49-F238E27FC236}">
              <a16:creationId xmlns:a16="http://schemas.microsoft.com/office/drawing/2014/main" id="{8180A5FF-66BB-4A0D-BDA7-D1ADA49266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a:extLst>
            <a:ext uri="{FF2B5EF4-FFF2-40B4-BE49-F238E27FC236}">
              <a16:creationId xmlns:a16="http://schemas.microsoft.com/office/drawing/2014/main" id="{8DD525DC-F661-4353-883B-3AB2F106E6B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a:extLst>
            <a:ext uri="{FF2B5EF4-FFF2-40B4-BE49-F238E27FC236}">
              <a16:creationId xmlns:a16="http://schemas.microsoft.com/office/drawing/2014/main" id="{5E936CF0-CA72-4059-8AE1-8AA0A80584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D032CB9A-DA89-4A29-A8AC-498195917F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公民館】&#10;一人当たり面積グラフ枠">
          <a:extLst>
            <a:ext uri="{FF2B5EF4-FFF2-40B4-BE49-F238E27FC236}">
              <a16:creationId xmlns:a16="http://schemas.microsoft.com/office/drawing/2014/main" id="{DEFB7343-D8EB-480E-9FED-BE4EE1FEE5E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93" name="直線コネクタ 792">
          <a:extLst>
            <a:ext uri="{FF2B5EF4-FFF2-40B4-BE49-F238E27FC236}">
              <a16:creationId xmlns:a16="http://schemas.microsoft.com/office/drawing/2014/main" id="{B92FE943-6C06-44A6-ABBE-C48D802EA518}"/>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94" name="【公民館】&#10;一人当たり面積最小値テキスト">
          <a:extLst>
            <a:ext uri="{FF2B5EF4-FFF2-40B4-BE49-F238E27FC236}">
              <a16:creationId xmlns:a16="http://schemas.microsoft.com/office/drawing/2014/main" id="{ED66C28A-F50D-42C6-B5CA-89AA8BA4600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95" name="直線コネクタ 794">
          <a:extLst>
            <a:ext uri="{FF2B5EF4-FFF2-40B4-BE49-F238E27FC236}">
              <a16:creationId xmlns:a16="http://schemas.microsoft.com/office/drawing/2014/main" id="{92E5ECC8-90AA-4E9E-BD32-F376AE71EB64}"/>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96" name="【公民館】&#10;一人当たり面積最大値テキスト">
          <a:extLst>
            <a:ext uri="{FF2B5EF4-FFF2-40B4-BE49-F238E27FC236}">
              <a16:creationId xmlns:a16="http://schemas.microsoft.com/office/drawing/2014/main" id="{91EB950F-9E56-449C-9580-4E7DA0D5A8EB}"/>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97" name="直線コネクタ 796">
          <a:extLst>
            <a:ext uri="{FF2B5EF4-FFF2-40B4-BE49-F238E27FC236}">
              <a16:creationId xmlns:a16="http://schemas.microsoft.com/office/drawing/2014/main" id="{E5F540DF-DAE0-4424-BBE3-9F6E18C0F166}"/>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98" name="【公民館】&#10;一人当たり面積平均値テキスト">
          <a:extLst>
            <a:ext uri="{FF2B5EF4-FFF2-40B4-BE49-F238E27FC236}">
              <a16:creationId xmlns:a16="http://schemas.microsoft.com/office/drawing/2014/main" id="{E5A17E78-0340-4525-88D7-ACD07A83CFD7}"/>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99" name="フローチャート: 判断 798">
          <a:extLst>
            <a:ext uri="{FF2B5EF4-FFF2-40B4-BE49-F238E27FC236}">
              <a16:creationId xmlns:a16="http://schemas.microsoft.com/office/drawing/2014/main" id="{3DB429DD-27B4-4A22-B1FC-AAD63C756FD5}"/>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00" name="フローチャート: 判断 799">
          <a:extLst>
            <a:ext uri="{FF2B5EF4-FFF2-40B4-BE49-F238E27FC236}">
              <a16:creationId xmlns:a16="http://schemas.microsoft.com/office/drawing/2014/main" id="{608EC57B-E341-457F-A10E-27D45BFBEB61}"/>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01" name="フローチャート: 判断 800">
          <a:extLst>
            <a:ext uri="{FF2B5EF4-FFF2-40B4-BE49-F238E27FC236}">
              <a16:creationId xmlns:a16="http://schemas.microsoft.com/office/drawing/2014/main" id="{92683AD5-EB70-4069-8287-ACEB29B22763}"/>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02" name="フローチャート: 判断 801">
          <a:extLst>
            <a:ext uri="{FF2B5EF4-FFF2-40B4-BE49-F238E27FC236}">
              <a16:creationId xmlns:a16="http://schemas.microsoft.com/office/drawing/2014/main" id="{7CA4A8AF-BE78-4080-9E4D-8E9DFC7CFF41}"/>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03" name="フローチャート: 判断 802">
          <a:extLst>
            <a:ext uri="{FF2B5EF4-FFF2-40B4-BE49-F238E27FC236}">
              <a16:creationId xmlns:a16="http://schemas.microsoft.com/office/drawing/2014/main" id="{49505FF9-9982-49DB-AD97-D7EEE81DB65F}"/>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5B3F11E-11B8-4237-BAAE-173A3E1764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11C581FF-A21A-491E-B861-0F5022EF99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86798FC2-C23D-4DA9-AE16-B50020837A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7CFC1294-FAEF-454D-9979-6FDD18D4D4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909B00EA-352D-4001-9090-623378BD20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09" name="楕円 808">
          <a:extLst>
            <a:ext uri="{FF2B5EF4-FFF2-40B4-BE49-F238E27FC236}">
              <a16:creationId xmlns:a16="http://schemas.microsoft.com/office/drawing/2014/main" id="{4AC97028-AD66-44EF-A5F4-2F8E22ABEEF6}"/>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810" name="【公民館】&#10;一人当たり面積該当値テキスト">
          <a:extLst>
            <a:ext uri="{FF2B5EF4-FFF2-40B4-BE49-F238E27FC236}">
              <a16:creationId xmlns:a16="http://schemas.microsoft.com/office/drawing/2014/main" id="{98788291-12A0-4FB4-91AE-5AABF5ED1227}"/>
            </a:ext>
          </a:extLst>
        </xdr:cNvPr>
        <xdr:cNvSpPr txBox="1"/>
      </xdr:nvSpPr>
      <xdr:spPr>
        <a:xfrm>
          <a:off x="22199600"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811" name="楕円 810">
          <a:extLst>
            <a:ext uri="{FF2B5EF4-FFF2-40B4-BE49-F238E27FC236}">
              <a16:creationId xmlns:a16="http://schemas.microsoft.com/office/drawing/2014/main" id="{7DD79D49-9975-4545-8FEF-909805EBFC5E}"/>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92529</xdr:rowOff>
    </xdr:to>
    <xdr:cxnSp macro="">
      <xdr:nvCxnSpPr>
        <xdr:cNvPr id="812" name="直線コネクタ 811">
          <a:extLst>
            <a:ext uri="{FF2B5EF4-FFF2-40B4-BE49-F238E27FC236}">
              <a16:creationId xmlns:a16="http://schemas.microsoft.com/office/drawing/2014/main" id="{3E66C647-E915-48AB-91AE-AA39D8995FFD}"/>
            </a:ext>
          </a:extLst>
        </xdr:cNvPr>
        <xdr:cNvCxnSpPr/>
      </xdr:nvCxnSpPr>
      <xdr:spPr>
        <a:xfrm>
          <a:off x="21323300" y="18266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3" name="楕円 812">
          <a:extLst>
            <a:ext uri="{FF2B5EF4-FFF2-40B4-BE49-F238E27FC236}">
              <a16:creationId xmlns:a16="http://schemas.microsoft.com/office/drawing/2014/main" id="{3F84EE21-10C4-43FB-9D54-3364761DB650}"/>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134982</xdr:rowOff>
    </xdr:to>
    <xdr:cxnSp macro="">
      <xdr:nvCxnSpPr>
        <xdr:cNvPr id="814" name="直線コネクタ 813">
          <a:extLst>
            <a:ext uri="{FF2B5EF4-FFF2-40B4-BE49-F238E27FC236}">
              <a16:creationId xmlns:a16="http://schemas.microsoft.com/office/drawing/2014/main" id="{9366E299-8052-446F-ABB4-67B56C0C7520}"/>
            </a:ext>
          </a:extLst>
        </xdr:cNvPr>
        <xdr:cNvCxnSpPr/>
      </xdr:nvCxnSpPr>
      <xdr:spPr>
        <a:xfrm flipV="1">
          <a:off x="20434300" y="182662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15" name="楕円 814">
          <a:extLst>
            <a:ext uri="{FF2B5EF4-FFF2-40B4-BE49-F238E27FC236}">
              <a16:creationId xmlns:a16="http://schemas.microsoft.com/office/drawing/2014/main" id="{B80956E9-CC50-4DB6-9BEB-9D28026330E5}"/>
            </a:ext>
          </a:extLst>
        </xdr:cNvPr>
        <xdr:cNvSpPr/>
      </xdr:nvSpPr>
      <xdr:spPr>
        <a:xfrm>
          <a:off x="19494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134982</xdr:rowOff>
    </xdr:to>
    <xdr:cxnSp macro="">
      <xdr:nvCxnSpPr>
        <xdr:cNvPr id="816" name="直線コネクタ 815">
          <a:extLst>
            <a:ext uri="{FF2B5EF4-FFF2-40B4-BE49-F238E27FC236}">
              <a16:creationId xmlns:a16="http://schemas.microsoft.com/office/drawing/2014/main" id="{12F8C3D6-E027-4CB3-9614-20AF743B7E46}"/>
            </a:ext>
          </a:extLst>
        </xdr:cNvPr>
        <xdr:cNvCxnSpPr/>
      </xdr:nvCxnSpPr>
      <xdr:spPr>
        <a:xfrm>
          <a:off x="19545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17" name="楕円 816">
          <a:extLst>
            <a:ext uri="{FF2B5EF4-FFF2-40B4-BE49-F238E27FC236}">
              <a16:creationId xmlns:a16="http://schemas.microsoft.com/office/drawing/2014/main" id="{E5B467D9-AB21-4822-A93C-8D0B75959D05}"/>
            </a:ext>
          </a:extLst>
        </xdr:cNvPr>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134982</xdr:rowOff>
    </xdr:from>
    <xdr:to>
      <xdr:col>102</xdr:col>
      <xdr:colOff>114300</xdr:colOff>
      <xdr:row>106</xdr:row>
      <xdr:rowOff>141514</xdr:rowOff>
    </xdr:to>
    <xdr:cxnSp macro="">
      <xdr:nvCxnSpPr>
        <xdr:cNvPr id="818" name="直線コネクタ 817">
          <a:extLst>
            <a:ext uri="{FF2B5EF4-FFF2-40B4-BE49-F238E27FC236}">
              <a16:creationId xmlns:a16="http://schemas.microsoft.com/office/drawing/2014/main" id="{A1B53418-C75C-44B1-9314-70D8900228A2}"/>
            </a:ext>
          </a:extLst>
        </xdr:cNvPr>
        <xdr:cNvCxnSpPr/>
      </xdr:nvCxnSpPr>
      <xdr:spPr>
        <a:xfrm flipV="1">
          <a:off x="18656300" y="183086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19" name="n_1aveValue【公民館】&#10;一人当たり面積">
          <a:extLst>
            <a:ext uri="{FF2B5EF4-FFF2-40B4-BE49-F238E27FC236}">
              <a16:creationId xmlns:a16="http://schemas.microsoft.com/office/drawing/2014/main" id="{C7F65A30-959E-41CA-AB9E-68423041581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20" name="n_2aveValue【公民館】&#10;一人当たり面積">
          <a:extLst>
            <a:ext uri="{FF2B5EF4-FFF2-40B4-BE49-F238E27FC236}">
              <a16:creationId xmlns:a16="http://schemas.microsoft.com/office/drawing/2014/main" id="{F1E78A72-B1E8-4CA4-A12B-1A4714CDA808}"/>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21" name="n_3aveValue【公民館】&#10;一人当たり面積">
          <a:extLst>
            <a:ext uri="{FF2B5EF4-FFF2-40B4-BE49-F238E27FC236}">
              <a16:creationId xmlns:a16="http://schemas.microsoft.com/office/drawing/2014/main" id="{4E274BB2-8F13-49F0-8FEA-64139DC34F2A}"/>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22" name="n_4aveValue【公民館】&#10;一人当たり面積">
          <a:extLst>
            <a:ext uri="{FF2B5EF4-FFF2-40B4-BE49-F238E27FC236}">
              <a16:creationId xmlns:a16="http://schemas.microsoft.com/office/drawing/2014/main" id="{78A042A9-9DB3-4627-AFC1-FCE89DF16730}"/>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159856</xdr:rowOff>
    </xdr:from>
    <xdr:ext cx="469744" cy="259045"/>
    <xdr:sp macro="" textlink="">
      <xdr:nvSpPr>
        <xdr:cNvPr id="823" name="n_1mainValue【公民館】&#10;一人当たり面積">
          <a:extLst>
            <a:ext uri="{FF2B5EF4-FFF2-40B4-BE49-F238E27FC236}">
              <a16:creationId xmlns:a16="http://schemas.microsoft.com/office/drawing/2014/main" id="{800D74E7-2969-4E86-A8E4-1F61DC3278F0}"/>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24" name="n_2mainValue【公民館】&#10;一人当たり面積">
          <a:extLst>
            <a:ext uri="{FF2B5EF4-FFF2-40B4-BE49-F238E27FC236}">
              <a16:creationId xmlns:a16="http://schemas.microsoft.com/office/drawing/2014/main" id="{A7AB4960-6C07-4286-8DD0-C9D29BC0B8E5}"/>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25" name="n_3mainValue【公民館】&#10;一人当たり面積">
          <a:extLst>
            <a:ext uri="{FF2B5EF4-FFF2-40B4-BE49-F238E27FC236}">
              <a16:creationId xmlns:a16="http://schemas.microsoft.com/office/drawing/2014/main" id="{79ECCF03-B8D9-4134-B621-724FB290451B}"/>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37391</xdr:rowOff>
    </xdr:from>
    <xdr:ext cx="469744" cy="259045"/>
    <xdr:sp macro="" textlink="">
      <xdr:nvSpPr>
        <xdr:cNvPr id="826" name="n_4mainValue【公民館】&#10;一人当たり面積">
          <a:extLst>
            <a:ext uri="{FF2B5EF4-FFF2-40B4-BE49-F238E27FC236}">
              <a16:creationId xmlns:a16="http://schemas.microsoft.com/office/drawing/2014/main" id="{C13012FA-5A97-49E3-8FEC-E95A4538A6C4}"/>
            </a:ext>
          </a:extLst>
        </xdr:cNvPr>
        <xdr:cNvSpPr txBox="1"/>
      </xdr:nvSpPr>
      <xdr:spPr>
        <a:xfrm>
          <a:off x="18421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7" name="正方形/長方形 826">
          <a:extLst>
            <a:ext uri="{FF2B5EF4-FFF2-40B4-BE49-F238E27FC236}">
              <a16:creationId xmlns:a16="http://schemas.microsoft.com/office/drawing/2014/main" id="{7152C968-8907-4093-AB7E-DB7DD34F4B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8" name="正方形/長方形 827">
          <a:extLst>
            <a:ext uri="{FF2B5EF4-FFF2-40B4-BE49-F238E27FC236}">
              <a16:creationId xmlns:a16="http://schemas.microsoft.com/office/drawing/2014/main" id="{EEEBF3C7-CD60-4ACA-B87E-14EF610217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9" name="テキスト ボックス 828">
          <a:extLst>
            <a:ext uri="{FF2B5EF4-FFF2-40B4-BE49-F238E27FC236}">
              <a16:creationId xmlns:a16="http://schemas.microsoft.com/office/drawing/2014/main" id="{E877C792-B839-4EF3-B354-9D4B25FC53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道路の一人当たり延長は、令和２年度より町道、農道及び林道の再算定を実施した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大幅に増加した。</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復興事業である都市計画道路整備が進むことで更に増加</a:t>
          </a:r>
          <a:r>
            <a:rPr kumimoji="1" lang="ja-JP" altLang="en-US" sz="1100">
              <a:solidFill>
                <a:schemeClr val="dk1"/>
              </a:solidFill>
              <a:effectLst/>
              <a:latin typeface="+mn-lt"/>
              <a:ea typeface="+mn-ea"/>
              <a:cs typeface="+mn-cs"/>
            </a:rPr>
            <a:t>すること</a:t>
          </a:r>
          <a:r>
            <a:rPr kumimoji="1" lang="ja-JP" altLang="ja-JP" sz="1100">
              <a:solidFill>
                <a:schemeClr val="dk1"/>
              </a:solidFill>
              <a:effectLst/>
              <a:latin typeface="+mn-lt"/>
              <a:ea typeface="+mn-ea"/>
              <a:cs typeface="+mn-cs"/>
            </a:rPr>
            <a:t>が見込まれる。</a:t>
          </a:r>
          <a:endParaRPr lang="ja-JP" altLang="ja-JP" sz="1400">
            <a:effectLst/>
          </a:endParaRPr>
        </a:p>
        <a:p>
          <a:r>
            <a:rPr kumimoji="1" lang="ja-JP" altLang="ja-JP" sz="1100">
              <a:solidFill>
                <a:schemeClr val="dk1"/>
              </a:solidFill>
              <a:effectLst/>
              <a:latin typeface="+mn-lt"/>
              <a:ea typeface="+mn-ea"/>
              <a:cs typeface="+mn-cs"/>
            </a:rPr>
            <a:t>橋りょう・トンネルの有形固定資産減価償却率は、熊本地震からの復旧工事が進み大幅に低下した。今後は維持管理計画に沿った長寿命化対策を行い、更新費用の低減が必要となる。</a:t>
          </a:r>
          <a:endParaRPr lang="ja-JP" altLang="ja-JP" sz="1400">
            <a:effectLst/>
          </a:endParaRPr>
        </a:p>
        <a:p>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、令和元年度末までに災害公営住宅</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戸の整備が完了したため、有形固定資産減価償却率が大幅に低下</a:t>
          </a:r>
          <a:r>
            <a:rPr kumimoji="1" lang="ja-JP" altLang="en-US" sz="1100">
              <a:solidFill>
                <a:schemeClr val="dk1"/>
              </a:solidFill>
              <a:effectLst/>
              <a:latin typeface="+mn-lt"/>
              <a:ea typeface="+mn-ea"/>
              <a:cs typeface="+mn-cs"/>
            </a:rPr>
            <a:t>している状態である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一方、熊本地震以前に建築された</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の中には、</a:t>
          </a:r>
          <a:r>
            <a:rPr kumimoji="1" lang="ja-JP" altLang="ja-JP" sz="1100">
              <a:solidFill>
                <a:schemeClr val="dk1"/>
              </a:solidFill>
              <a:effectLst/>
              <a:latin typeface="+mn-lt"/>
              <a:ea typeface="+mn-ea"/>
              <a:cs typeface="+mn-cs"/>
            </a:rPr>
            <a:t>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年を超える</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があるため、入居の状況によっては、施設の統廃合の検討も必要であると考えられる。</a:t>
          </a:r>
          <a:endParaRPr lang="ja-JP" altLang="ja-JP" sz="1400">
            <a:effectLst/>
          </a:endParaRPr>
        </a:p>
        <a:p>
          <a:r>
            <a:rPr kumimoji="1" lang="ja-JP" altLang="ja-JP" sz="1100">
              <a:solidFill>
                <a:schemeClr val="dk1"/>
              </a:solidFill>
              <a:effectLst/>
              <a:latin typeface="+mn-lt"/>
              <a:ea typeface="+mn-ea"/>
              <a:cs typeface="+mn-cs"/>
            </a:rPr>
            <a:t>幼稚園・保育所の有形固定資産減価償却率は類似団体と大差はないが、益城第二幼稚園が令和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年度末をもって益城幼稚園に統合され、第４保育所</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年度より公私連携型に移行することから、一人当たり面積の減少が見込まれる。</a:t>
          </a:r>
          <a:endParaRPr lang="ja-JP" altLang="ja-JP" sz="1400">
            <a:effectLst/>
          </a:endParaRPr>
        </a:p>
        <a:p>
          <a:r>
            <a:rPr kumimoji="1" lang="ja-JP" altLang="ja-JP" sz="1100">
              <a:solidFill>
                <a:schemeClr val="dk1"/>
              </a:solidFill>
              <a:effectLst/>
              <a:latin typeface="+mn-lt"/>
              <a:ea typeface="+mn-ea"/>
              <a:cs typeface="+mn-cs"/>
            </a:rPr>
            <a:t>中学校校舎の災害復旧工事は令和２年度末までに完了</a:t>
          </a:r>
          <a:r>
            <a:rPr kumimoji="1" lang="ja-JP" altLang="en-US" sz="1100">
              <a:solidFill>
                <a:schemeClr val="dk1"/>
              </a:solidFill>
              <a:effectLst/>
              <a:latin typeface="+mn-lt"/>
              <a:ea typeface="+mn-ea"/>
              <a:cs typeface="+mn-cs"/>
            </a:rPr>
            <a:t>したことにより</a:t>
          </a:r>
          <a:r>
            <a:rPr kumimoji="1" lang="ja-JP" altLang="ja-JP" sz="1100">
              <a:solidFill>
                <a:schemeClr val="dk1"/>
              </a:solidFill>
              <a:effectLst/>
              <a:latin typeface="+mn-lt"/>
              <a:ea typeface="+mn-ea"/>
              <a:cs typeface="+mn-cs"/>
            </a:rPr>
            <a:t>、学校施設の有形固定資産減価償却率が大幅に低下したが、施設の長寿命化計画を踏まえ、既存の学校施設を適切に管理していく必要がある。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1E46E7-50E7-4E44-BD3A-2F3D91EC9E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8B9C5E-9E22-4A26-B497-F095B92F6A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408165-6CA7-40D6-9500-EBE921FF13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77C488-9EB8-4A0D-B3FF-CD79315E21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C6E02D-BE9B-46CF-992D-570E13DFC1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9F7281-397D-40A9-BF1B-E71E5EE669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E487F7-4366-4E3D-82EC-9D8AEEA51C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DD74DB-39C5-4D15-9C8A-9BFE892488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224276-91E1-4441-BAD2-155EC3BA04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8334F4-4C41-40AE-AD69-AA8FFA39C2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B5DAB9-7720-4EAA-8BE3-63A26391C4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05D801-0E53-48DC-91DD-ADDACB020C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2F0BB3-F2A7-42FA-BBEB-5B9D7D5821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F8C40E-A562-4EA8-AA20-106F14FCE2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D47020-7CF1-4DB6-8750-B1E6AF60E8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013606B-4EC0-43EA-9B16-0339A4775C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437FA5-5674-4C5F-A1CF-266A233E50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527F83-BB6F-47E5-88FE-CC225CBD48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E80519-BE30-4587-80F1-698A41F7C9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359BD2-AE81-46D3-ABEB-3AAB4D1F6E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32D283-19FD-4981-A237-2AC0DAFB46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469194-5708-4858-9FB0-5F8F37AE8C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889724-B005-49E5-8620-6F5927E9A1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7C3BC6-FC40-40C5-8D35-9B897A6FD8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AE6D30-E6B0-46D3-AC89-2D3C6EE312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80A97E-4750-40CA-B5D2-D74393A7F1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269A82-3C0F-4851-AB01-67751D9D14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001EC0-AD61-4330-BA6E-AA9C875784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35A5E6-12DE-472F-B54C-1ADD397DB4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49E3E9-041A-4EA5-AB65-252729BD7F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E50B8B-2A1D-4D71-9C4A-8CA2920620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60653B-2D76-4545-9E41-CC8CA1D892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6C03EE-E2C8-4716-A44D-E6C4B11363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480CFC-634D-44D7-BD8A-70EC30E7D3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C8D657-7710-425F-AD2C-837847EA39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FA47E-1B5C-4FFF-ADAB-CC31EB8169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17D5F3-E74B-486B-AF94-D34A96925F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94DB7C-499F-48F3-BD1C-2E8EDC76FA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36A2A4-67D8-497B-8815-21BF199263A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1920696-FF70-4FBC-A33F-39BB79EA4E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CDEFA4D-1BBB-428F-A0DB-3EC3AD0368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BB77636-92F4-436D-AA8A-024F0A202E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046CD9-2D46-4D02-A651-4182F0D25F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0552CDF-CD8F-4711-AE60-B875556884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0D2CF12-5856-41A2-B59B-AF2A51F01A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C75C8F-B789-43DF-8828-E83C3464DC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028A831-B9C0-4434-B761-00BF7F48E05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35BB89A-7937-40BB-BA83-0FDC120AE4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838FBDB-BDBB-496A-9D75-E5B622C9B6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F26AE8E-08A7-43AA-9AC2-153EE0C43D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FD6587B-6084-491B-B15D-2FF224BDBE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78D0120-F802-4E9D-A3F7-E9CF700EF4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61340F2-6786-48A8-8E7B-C2793ECAB4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FD1B050-134C-4986-8AE6-3525D470A3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DABEAB-D748-49D1-B39F-2EEB1BB438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BE026AD-CB1B-4083-A9E2-D3662462A9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408EA8C-A57B-4FA0-9DC4-C5A484C3EB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E15624D-78D0-42B0-A7B2-9B0F43D43FC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4CB646B-8E62-4868-8A7D-E10EABE85A7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7A3E451-9D5A-4205-B82B-01623D9AD7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414820C-942A-4432-8F70-26DE35D252B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A9253417-631E-4A9B-8B0D-4D4521E3B7C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677FD8B-585E-44A3-B682-2A61DC20944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3840EDC-9D06-427F-B0B7-96981AFB07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29F214C-1CA3-4014-8C5D-2F28E13F35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A9B3FF7-264A-4D31-8D28-8E0071616B7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09236F9-DE8E-40FF-91F5-B44D1CE2F5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69" name="テキスト ボックス 68">
          <a:extLst>
            <a:ext uri="{FF2B5EF4-FFF2-40B4-BE49-F238E27FC236}">
              <a16:creationId xmlns:a16="http://schemas.microsoft.com/office/drawing/2014/main" id="{C69AE884-A8E2-4CDE-A264-F3842AA8099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63D864B-8D11-4F64-98F6-179E65EAAC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7905FEC4-F2C8-4EC1-AFD3-4C347554B1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1270</xdr:rowOff>
    </xdr:from>
    <xdr:to>
      <xdr:col>24</xdr:col>
      <xdr:colOff>62865</xdr:colOff>
      <xdr:row>62</xdr:row>
      <xdr:rowOff>165100</xdr:rowOff>
    </xdr:to>
    <xdr:cxnSp macro="">
      <xdr:nvCxnSpPr>
        <xdr:cNvPr id="72" name="直線コネクタ 71">
          <a:extLst>
            <a:ext uri="{FF2B5EF4-FFF2-40B4-BE49-F238E27FC236}">
              <a16:creationId xmlns:a16="http://schemas.microsoft.com/office/drawing/2014/main" id="{FB913143-9206-41B1-8654-A865BAD86308}"/>
            </a:ext>
          </a:extLst>
        </xdr:cNvPr>
        <xdr:cNvCxnSpPr/>
      </xdr:nvCxnSpPr>
      <xdr:spPr>
        <a:xfrm flipV="1">
          <a:off x="4634865" y="96024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73" name="【体育館・プール】&#10;有形固定資産減価償却率最小値テキスト">
          <a:extLst>
            <a:ext uri="{FF2B5EF4-FFF2-40B4-BE49-F238E27FC236}">
              <a16:creationId xmlns:a16="http://schemas.microsoft.com/office/drawing/2014/main" id="{CC6F8A4C-0D0B-4CFD-9F89-1030DF40F5A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74" name="直線コネクタ 73">
          <a:extLst>
            <a:ext uri="{FF2B5EF4-FFF2-40B4-BE49-F238E27FC236}">
              <a16:creationId xmlns:a16="http://schemas.microsoft.com/office/drawing/2014/main" id="{FFE7F04B-3F21-4CBE-8122-83E2E81FF51C}"/>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119397</xdr:rowOff>
    </xdr:from>
    <xdr:ext cx="340478" cy="259045"/>
    <xdr:sp macro="" textlink="">
      <xdr:nvSpPr>
        <xdr:cNvPr id="75" name="【体育館・プール】&#10;有形固定資産減価償却率最大値テキスト">
          <a:extLst>
            <a:ext uri="{FF2B5EF4-FFF2-40B4-BE49-F238E27FC236}">
              <a16:creationId xmlns:a16="http://schemas.microsoft.com/office/drawing/2014/main" id="{D9028DF5-8B33-4A64-9E52-B9B930755B82}"/>
            </a:ext>
          </a:extLst>
        </xdr:cNvPr>
        <xdr:cNvSpPr txBox="1"/>
      </xdr:nvSpPr>
      <xdr:spPr>
        <a:xfrm>
          <a:off x="4673600" y="9377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1270</xdr:rowOff>
    </xdr:from>
    <xdr:to>
      <xdr:col>24</xdr:col>
      <xdr:colOff>152400</xdr:colOff>
      <xdr:row>56</xdr:row>
      <xdr:rowOff>1270</xdr:rowOff>
    </xdr:to>
    <xdr:cxnSp macro="">
      <xdr:nvCxnSpPr>
        <xdr:cNvPr id="76" name="直線コネクタ 75">
          <a:extLst>
            <a:ext uri="{FF2B5EF4-FFF2-40B4-BE49-F238E27FC236}">
              <a16:creationId xmlns:a16="http://schemas.microsoft.com/office/drawing/2014/main" id="{5C05BAF9-2ACD-4BBB-946F-BAD4D7465E8D}"/>
            </a:ext>
          </a:extLst>
        </xdr:cNvPr>
        <xdr:cNvCxnSpPr/>
      </xdr:nvCxnSpPr>
      <xdr:spPr>
        <a:xfrm>
          <a:off x="4546600" y="960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162577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1A2F621A-7756-4E57-A2FC-2D4950BB967B}"/>
            </a:ext>
          </a:extLst>
        </xdr:cNvPr>
        <xdr:cNvSpPr txBox="1"/>
      </xdr:nvSpPr>
      <xdr:spPr>
        <a:xfrm>
          <a:off x="4673600" y="1027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12700</xdr:rowOff>
    </xdr:from>
    <xdr:to>
      <xdr:col>24</xdr:col>
      <xdr:colOff>114300</xdr:colOff>
      <xdr:row>60</xdr:row>
      <xdr:rowOff>114300</xdr:rowOff>
    </xdr:to>
    <xdr:sp macro="" textlink="">
      <xdr:nvSpPr>
        <xdr:cNvPr id="78" name="フローチャート: 判断 77">
          <a:extLst>
            <a:ext uri="{FF2B5EF4-FFF2-40B4-BE49-F238E27FC236}">
              <a16:creationId xmlns:a16="http://schemas.microsoft.com/office/drawing/2014/main" id="{59893679-9015-4797-A63D-2BB647355AE7}"/>
            </a:ext>
          </a:extLst>
        </xdr:cNvPr>
        <xdr:cNvSpPr/>
      </xdr:nvSpPr>
      <xdr:spPr>
        <a:xfrm>
          <a:off x="45847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79" name="フローチャート: 判断 78">
          <a:extLst>
            <a:ext uri="{FF2B5EF4-FFF2-40B4-BE49-F238E27FC236}">
              <a16:creationId xmlns:a16="http://schemas.microsoft.com/office/drawing/2014/main" id="{73A50B44-F297-4EFD-807A-7CBA78BED0D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15240</xdr:rowOff>
    </xdr:from>
    <xdr:to>
      <xdr:col>15</xdr:col>
      <xdr:colOff>101600</xdr:colOff>
      <xdr:row>60</xdr:row>
      <xdr:rowOff>116840</xdr:rowOff>
    </xdr:to>
    <xdr:sp macro="" textlink="">
      <xdr:nvSpPr>
        <xdr:cNvPr id="80" name="フローチャート: 判断 79">
          <a:extLst>
            <a:ext uri="{FF2B5EF4-FFF2-40B4-BE49-F238E27FC236}">
              <a16:creationId xmlns:a16="http://schemas.microsoft.com/office/drawing/2014/main" id="{401A7C60-8976-4016-A578-DC5D4B432391}"/>
            </a:ext>
          </a:extLst>
        </xdr:cNvPr>
        <xdr:cNvSpPr/>
      </xdr:nvSpPr>
      <xdr:spPr>
        <a:xfrm>
          <a:off x="2857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8890</xdr:rowOff>
    </xdr:from>
    <xdr:to>
      <xdr:col>10</xdr:col>
      <xdr:colOff>165100</xdr:colOff>
      <xdr:row>60</xdr:row>
      <xdr:rowOff>110490</xdr:rowOff>
    </xdr:to>
    <xdr:sp macro="" textlink="">
      <xdr:nvSpPr>
        <xdr:cNvPr id="81" name="フローチャート: 判断 80">
          <a:extLst>
            <a:ext uri="{FF2B5EF4-FFF2-40B4-BE49-F238E27FC236}">
              <a16:creationId xmlns:a16="http://schemas.microsoft.com/office/drawing/2014/main" id="{CF31F068-8A54-4247-A6C6-82E3823F87EA}"/>
            </a:ext>
          </a:extLst>
        </xdr:cNvPr>
        <xdr:cNvSpPr/>
      </xdr:nvSpPr>
      <xdr:spPr>
        <a:xfrm>
          <a:off x="1968500" y="1029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168910</xdr:rowOff>
    </xdr:from>
    <xdr:to>
      <xdr:col>6</xdr:col>
      <xdr:colOff>38100</xdr:colOff>
      <xdr:row>60</xdr:row>
      <xdr:rowOff>99060</xdr:rowOff>
    </xdr:to>
    <xdr:sp macro="" textlink="">
      <xdr:nvSpPr>
        <xdr:cNvPr id="82" name="フローチャート: 判断 81">
          <a:extLst>
            <a:ext uri="{FF2B5EF4-FFF2-40B4-BE49-F238E27FC236}">
              <a16:creationId xmlns:a16="http://schemas.microsoft.com/office/drawing/2014/main" id="{F60ED4B2-81D4-4E92-9903-1BD2980AAB63}"/>
            </a:ext>
          </a:extLst>
        </xdr:cNvPr>
        <xdr:cNvSpPr/>
      </xdr:nvSpPr>
      <xdr:spPr>
        <a:xfrm>
          <a:off x="1079500" y="1028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7997900-98C2-43A4-B69A-2913C9266B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DAC2BD9-78B9-4400-9EB8-113F70B086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5CCF1F4-496F-4F26-9492-7641D940BC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4D15CC7-C571-4B07-B2E4-9C9326D41C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10566F0-F2C3-4E64-86FA-6A70667AA6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156210</xdr:rowOff>
    </xdr:from>
    <xdr:to>
      <xdr:col>24</xdr:col>
      <xdr:colOff>114300</xdr:colOff>
      <xdr:row>56</xdr:row>
      <xdr:rowOff>86360</xdr:rowOff>
    </xdr:to>
    <xdr:sp macro="" textlink="">
      <xdr:nvSpPr>
        <xdr:cNvPr id="88" name="楕円 87">
          <a:extLst>
            <a:ext uri="{FF2B5EF4-FFF2-40B4-BE49-F238E27FC236}">
              <a16:creationId xmlns:a16="http://schemas.microsoft.com/office/drawing/2014/main" id="{6F107E16-537C-43E1-8513-8CA7452A49B9}"/>
            </a:ext>
          </a:extLst>
        </xdr:cNvPr>
        <xdr:cNvSpPr/>
      </xdr:nvSpPr>
      <xdr:spPr>
        <a:xfrm>
          <a:off x="45847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74947</xdr:rowOff>
    </xdr:from>
    <xdr:ext cx="340478" cy="259045"/>
    <xdr:sp macro="" textlink="">
      <xdr:nvSpPr>
        <xdr:cNvPr id="89" name="【体育館・プール】&#10;有形固定資産減価償却率該当値テキスト">
          <a:extLst>
            <a:ext uri="{FF2B5EF4-FFF2-40B4-BE49-F238E27FC236}">
              <a16:creationId xmlns:a16="http://schemas.microsoft.com/office/drawing/2014/main" id="{6DA33A72-C272-4735-BE0F-66621063B10D}"/>
            </a:ext>
          </a:extLst>
        </xdr:cNvPr>
        <xdr:cNvSpPr txBox="1"/>
      </xdr:nvSpPr>
      <xdr:spPr>
        <a:xfrm>
          <a:off x="4673600" y="9504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128270</xdr:rowOff>
    </xdr:from>
    <xdr:to>
      <xdr:col>20</xdr:col>
      <xdr:colOff>38100</xdr:colOff>
      <xdr:row>56</xdr:row>
      <xdr:rowOff>58420</xdr:rowOff>
    </xdr:to>
    <xdr:sp macro="" textlink="">
      <xdr:nvSpPr>
        <xdr:cNvPr id="90" name="楕円 89">
          <a:extLst>
            <a:ext uri="{FF2B5EF4-FFF2-40B4-BE49-F238E27FC236}">
              <a16:creationId xmlns:a16="http://schemas.microsoft.com/office/drawing/2014/main" id="{B70C5AFE-5015-42C4-998D-F211D893FFC0}"/>
            </a:ext>
          </a:extLst>
        </xdr:cNvPr>
        <xdr:cNvSpPr/>
      </xdr:nvSpPr>
      <xdr:spPr>
        <a:xfrm>
          <a:off x="3746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7620</xdr:rowOff>
    </xdr:from>
    <xdr:to>
      <xdr:col>24</xdr:col>
      <xdr:colOff>63500</xdr:colOff>
      <xdr:row>56</xdr:row>
      <xdr:rowOff>35560</xdr:rowOff>
    </xdr:to>
    <xdr:cxnSp macro="">
      <xdr:nvCxnSpPr>
        <xdr:cNvPr id="91" name="直線コネクタ 90">
          <a:extLst>
            <a:ext uri="{FF2B5EF4-FFF2-40B4-BE49-F238E27FC236}">
              <a16:creationId xmlns:a16="http://schemas.microsoft.com/office/drawing/2014/main" id="{2FA0E041-DD88-4C44-A7B3-B3809B63CCAC}"/>
            </a:ext>
          </a:extLst>
        </xdr:cNvPr>
        <xdr:cNvCxnSpPr/>
      </xdr:nvCxnSpPr>
      <xdr:spPr>
        <a:xfrm>
          <a:off x="3797300" y="96088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100330</xdr:rowOff>
    </xdr:from>
    <xdr:to>
      <xdr:col>15</xdr:col>
      <xdr:colOff>101600</xdr:colOff>
      <xdr:row>56</xdr:row>
      <xdr:rowOff>30480</xdr:rowOff>
    </xdr:to>
    <xdr:sp macro="" textlink="">
      <xdr:nvSpPr>
        <xdr:cNvPr id="92" name="楕円 91">
          <a:extLst>
            <a:ext uri="{FF2B5EF4-FFF2-40B4-BE49-F238E27FC236}">
              <a16:creationId xmlns:a16="http://schemas.microsoft.com/office/drawing/2014/main" id="{A6A85E3D-2B7D-44F5-8C0E-E4EB6BB3725E}"/>
            </a:ext>
          </a:extLst>
        </xdr:cNvPr>
        <xdr:cNvSpPr/>
      </xdr:nvSpPr>
      <xdr:spPr>
        <a:xfrm>
          <a:off x="2857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151130</xdr:rowOff>
    </xdr:from>
    <xdr:to>
      <xdr:col>19</xdr:col>
      <xdr:colOff>177800</xdr:colOff>
      <xdr:row>56</xdr:row>
      <xdr:rowOff>7620</xdr:rowOff>
    </xdr:to>
    <xdr:cxnSp macro="">
      <xdr:nvCxnSpPr>
        <xdr:cNvPr id="93" name="直線コネクタ 92">
          <a:extLst>
            <a:ext uri="{FF2B5EF4-FFF2-40B4-BE49-F238E27FC236}">
              <a16:creationId xmlns:a16="http://schemas.microsoft.com/office/drawing/2014/main" id="{1A3FB223-9B22-453E-994F-575C3FE035A7}"/>
            </a:ext>
          </a:extLst>
        </xdr:cNvPr>
        <xdr:cNvCxnSpPr/>
      </xdr:nvCxnSpPr>
      <xdr:spPr>
        <a:xfrm>
          <a:off x="2908300" y="95808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72390</xdr:rowOff>
    </xdr:from>
    <xdr:to>
      <xdr:col>10</xdr:col>
      <xdr:colOff>165100</xdr:colOff>
      <xdr:row>56</xdr:row>
      <xdr:rowOff>2540</xdr:rowOff>
    </xdr:to>
    <xdr:sp macro="" textlink="">
      <xdr:nvSpPr>
        <xdr:cNvPr id="94" name="楕円 93">
          <a:extLst>
            <a:ext uri="{FF2B5EF4-FFF2-40B4-BE49-F238E27FC236}">
              <a16:creationId xmlns:a16="http://schemas.microsoft.com/office/drawing/2014/main" id="{75A35CB0-7992-4978-BB00-FD3AE882BF8E}"/>
            </a:ext>
          </a:extLst>
        </xdr:cNvPr>
        <xdr:cNvSpPr/>
      </xdr:nvSpPr>
      <xdr:spPr>
        <a:xfrm>
          <a:off x="19685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123190</xdr:rowOff>
    </xdr:from>
    <xdr:to>
      <xdr:col>15</xdr:col>
      <xdr:colOff>50800</xdr:colOff>
      <xdr:row>55</xdr:row>
      <xdr:rowOff>151130</xdr:rowOff>
    </xdr:to>
    <xdr:cxnSp macro="">
      <xdr:nvCxnSpPr>
        <xdr:cNvPr id="95" name="直線コネクタ 94">
          <a:extLst>
            <a:ext uri="{FF2B5EF4-FFF2-40B4-BE49-F238E27FC236}">
              <a16:creationId xmlns:a16="http://schemas.microsoft.com/office/drawing/2014/main" id="{634053C2-35C0-41B8-925B-AD1289F9879D}"/>
            </a:ext>
          </a:extLst>
        </xdr:cNvPr>
        <xdr:cNvCxnSpPr/>
      </xdr:nvCxnSpPr>
      <xdr:spPr>
        <a:xfrm>
          <a:off x="2019300" y="95529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44450</xdr:rowOff>
    </xdr:from>
    <xdr:to>
      <xdr:col>6</xdr:col>
      <xdr:colOff>38100</xdr:colOff>
      <xdr:row>55</xdr:row>
      <xdr:rowOff>146050</xdr:rowOff>
    </xdr:to>
    <xdr:sp macro="" textlink="">
      <xdr:nvSpPr>
        <xdr:cNvPr id="96" name="楕円 95">
          <a:extLst>
            <a:ext uri="{FF2B5EF4-FFF2-40B4-BE49-F238E27FC236}">
              <a16:creationId xmlns:a16="http://schemas.microsoft.com/office/drawing/2014/main" id="{A2A17F0C-9F4E-4541-8EFF-9332330CEAA8}"/>
            </a:ext>
          </a:extLst>
        </xdr:cNvPr>
        <xdr:cNvSpPr/>
      </xdr:nvSpPr>
      <xdr:spPr>
        <a:xfrm>
          <a:off x="1079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95250</xdr:rowOff>
    </xdr:from>
    <xdr:to>
      <xdr:col>10</xdr:col>
      <xdr:colOff>114300</xdr:colOff>
      <xdr:row>55</xdr:row>
      <xdr:rowOff>123190</xdr:rowOff>
    </xdr:to>
    <xdr:cxnSp macro="">
      <xdr:nvCxnSpPr>
        <xdr:cNvPr id="97" name="直線コネクタ 96">
          <a:extLst>
            <a:ext uri="{FF2B5EF4-FFF2-40B4-BE49-F238E27FC236}">
              <a16:creationId xmlns:a16="http://schemas.microsoft.com/office/drawing/2014/main" id="{59465494-7FAB-4AFA-A4FD-24F70188CD9B}"/>
            </a:ext>
          </a:extLst>
        </xdr:cNvPr>
        <xdr:cNvCxnSpPr/>
      </xdr:nvCxnSpPr>
      <xdr:spPr>
        <a:xfrm>
          <a:off x="1130300" y="952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98" name="n_1aveValue【体育館・プール】&#10;有形固定資産減価償却率">
          <a:extLst>
            <a:ext uri="{FF2B5EF4-FFF2-40B4-BE49-F238E27FC236}">
              <a16:creationId xmlns:a16="http://schemas.microsoft.com/office/drawing/2014/main" id="{0296877B-FF27-4CE4-841E-21427D618D4B}"/>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107967</xdr:rowOff>
    </xdr:from>
    <xdr:ext cx="405111" cy="259045"/>
    <xdr:sp macro="" textlink="">
      <xdr:nvSpPr>
        <xdr:cNvPr id="99" name="n_2aveValue【体育館・プール】&#10;有形固定資産減価償却率">
          <a:extLst>
            <a:ext uri="{FF2B5EF4-FFF2-40B4-BE49-F238E27FC236}">
              <a16:creationId xmlns:a16="http://schemas.microsoft.com/office/drawing/2014/main" id="{D160EE13-34BC-47A3-95E8-B8476807026E}"/>
            </a:ext>
          </a:extLst>
        </xdr:cNvPr>
        <xdr:cNvSpPr txBox="1"/>
      </xdr:nvSpPr>
      <xdr:spPr>
        <a:xfrm>
          <a:off x="2705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101617</xdr:rowOff>
    </xdr:from>
    <xdr:ext cx="405111" cy="259045"/>
    <xdr:sp macro="" textlink="">
      <xdr:nvSpPr>
        <xdr:cNvPr id="100" name="n_3aveValue【体育館・プール】&#10;有形固定資産減価償却率">
          <a:extLst>
            <a:ext uri="{FF2B5EF4-FFF2-40B4-BE49-F238E27FC236}">
              <a16:creationId xmlns:a16="http://schemas.microsoft.com/office/drawing/2014/main" id="{ACB6AD2B-A54F-4044-945F-3228BA666FE3}"/>
            </a:ext>
          </a:extLst>
        </xdr:cNvPr>
        <xdr:cNvSpPr txBox="1"/>
      </xdr:nvSpPr>
      <xdr:spPr>
        <a:xfrm>
          <a:off x="18167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90187</xdr:rowOff>
    </xdr:from>
    <xdr:ext cx="405111" cy="259045"/>
    <xdr:sp macro="" textlink="">
      <xdr:nvSpPr>
        <xdr:cNvPr id="101" name="n_4aveValue【体育館・プール】&#10;有形固定資産減価償却率">
          <a:extLst>
            <a:ext uri="{FF2B5EF4-FFF2-40B4-BE49-F238E27FC236}">
              <a16:creationId xmlns:a16="http://schemas.microsoft.com/office/drawing/2014/main" id="{AE7DB558-BA7D-4325-94B2-F85747D28CC6}"/>
            </a:ext>
          </a:extLst>
        </xdr:cNvPr>
        <xdr:cNvSpPr txBox="1"/>
      </xdr:nvSpPr>
      <xdr:spPr>
        <a:xfrm>
          <a:off x="927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74947</xdr:rowOff>
    </xdr:from>
    <xdr:ext cx="340478" cy="259045"/>
    <xdr:sp macro="" textlink="">
      <xdr:nvSpPr>
        <xdr:cNvPr id="102" name="n_1mainValue【体育館・プール】&#10;有形固定資産減価償却率">
          <a:extLst>
            <a:ext uri="{FF2B5EF4-FFF2-40B4-BE49-F238E27FC236}">
              <a16:creationId xmlns:a16="http://schemas.microsoft.com/office/drawing/2014/main" id="{52DCF100-A252-4A86-8D90-B970CADDD83E}"/>
            </a:ext>
          </a:extLst>
        </xdr:cNvPr>
        <xdr:cNvSpPr txBox="1"/>
      </xdr:nvSpPr>
      <xdr:spPr>
        <a:xfrm>
          <a:off x="3614361" y="933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47007</xdr:rowOff>
    </xdr:from>
    <xdr:ext cx="340478" cy="259045"/>
    <xdr:sp macro="" textlink="">
      <xdr:nvSpPr>
        <xdr:cNvPr id="103" name="n_2mainValue【体育館・プール】&#10;有形固定資産減価償却率">
          <a:extLst>
            <a:ext uri="{FF2B5EF4-FFF2-40B4-BE49-F238E27FC236}">
              <a16:creationId xmlns:a16="http://schemas.microsoft.com/office/drawing/2014/main" id="{B549A10F-3227-46B3-A97D-839F41E72390}"/>
            </a:ext>
          </a:extLst>
        </xdr:cNvPr>
        <xdr:cNvSpPr txBox="1"/>
      </xdr:nvSpPr>
      <xdr:spPr>
        <a:xfrm>
          <a:off x="2738061" y="9305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19067</xdr:rowOff>
    </xdr:from>
    <xdr:ext cx="340478" cy="259045"/>
    <xdr:sp macro="" textlink="">
      <xdr:nvSpPr>
        <xdr:cNvPr id="104" name="n_3mainValue【体育館・プール】&#10;有形固定資産減価償却率">
          <a:extLst>
            <a:ext uri="{FF2B5EF4-FFF2-40B4-BE49-F238E27FC236}">
              <a16:creationId xmlns:a16="http://schemas.microsoft.com/office/drawing/2014/main" id="{615FF82A-68B4-4D7F-B908-5EEB76986BDF}"/>
            </a:ext>
          </a:extLst>
        </xdr:cNvPr>
        <xdr:cNvSpPr txBox="1"/>
      </xdr:nvSpPr>
      <xdr:spPr>
        <a:xfrm>
          <a:off x="1849061" y="927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162577</xdr:rowOff>
    </xdr:from>
    <xdr:ext cx="340478" cy="259045"/>
    <xdr:sp macro="" textlink="">
      <xdr:nvSpPr>
        <xdr:cNvPr id="105" name="n_4mainValue【体育館・プール】&#10;有形固定資産減価償却率">
          <a:extLst>
            <a:ext uri="{FF2B5EF4-FFF2-40B4-BE49-F238E27FC236}">
              <a16:creationId xmlns:a16="http://schemas.microsoft.com/office/drawing/2014/main" id="{EC9114AF-0D9F-49A6-8E55-BC47553ACCB9}"/>
            </a:ext>
          </a:extLst>
        </xdr:cNvPr>
        <xdr:cNvSpPr txBox="1"/>
      </xdr:nvSpPr>
      <xdr:spPr>
        <a:xfrm>
          <a:off x="960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6" name="正方形/長方形 105">
          <a:extLst>
            <a:ext uri="{FF2B5EF4-FFF2-40B4-BE49-F238E27FC236}">
              <a16:creationId xmlns:a16="http://schemas.microsoft.com/office/drawing/2014/main" id="{53B0CEFD-AAEC-4C25-90DE-5609DA002A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7" name="正方形/長方形 106">
          <a:extLst>
            <a:ext uri="{FF2B5EF4-FFF2-40B4-BE49-F238E27FC236}">
              <a16:creationId xmlns:a16="http://schemas.microsoft.com/office/drawing/2014/main" id="{9C9E6F94-49BC-415E-9C51-DF66489AFC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8" name="正方形/長方形 107">
          <a:extLst>
            <a:ext uri="{FF2B5EF4-FFF2-40B4-BE49-F238E27FC236}">
              <a16:creationId xmlns:a16="http://schemas.microsoft.com/office/drawing/2014/main" id="{FD6EDE00-5C7F-4D6D-984E-BA2D8B9CA3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9" name="正方形/長方形 108">
          <a:extLst>
            <a:ext uri="{FF2B5EF4-FFF2-40B4-BE49-F238E27FC236}">
              <a16:creationId xmlns:a16="http://schemas.microsoft.com/office/drawing/2014/main" id="{D6CB7039-C534-4FF4-9DC1-D41DC9D4E5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0" name="正方形/長方形 109">
          <a:extLst>
            <a:ext uri="{FF2B5EF4-FFF2-40B4-BE49-F238E27FC236}">
              <a16:creationId xmlns:a16="http://schemas.microsoft.com/office/drawing/2014/main" id="{A0377749-FA95-49D2-987C-458745ABDD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1" name="正方形/長方形 110">
          <a:extLst>
            <a:ext uri="{FF2B5EF4-FFF2-40B4-BE49-F238E27FC236}">
              <a16:creationId xmlns:a16="http://schemas.microsoft.com/office/drawing/2014/main" id="{2137EE0D-2FBE-498F-ADD6-434B787EB4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2" name="正方形/長方形 111">
          <a:extLst>
            <a:ext uri="{FF2B5EF4-FFF2-40B4-BE49-F238E27FC236}">
              <a16:creationId xmlns:a16="http://schemas.microsoft.com/office/drawing/2014/main" id="{6D233915-DA43-46FC-B740-CD27A00E32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3" name="正方形/長方形 112">
          <a:extLst>
            <a:ext uri="{FF2B5EF4-FFF2-40B4-BE49-F238E27FC236}">
              <a16:creationId xmlns:a16="http://schemas.microsoft.com/office/drawing/2014/main" id="{8EE34E60-064C-4C98-B4A7-9DF82F5BBA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4" name="テキスト ボックス 113">
          <a:extLst>
            <a:ext uri="{FF2B5EF4-FFF2-40B4-BE49-F238E27FC236}">
              <a16:creationId xmlns:a16="http://schemas.microsoft.com/office/drawing/2014/main" id="{BFE167C0-632C-482B-A11A-7EFADEA0A3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5" name="直線コネクタ 114">
          <a:extLst>
            <a:ext uri="{FF2B5EF4-FFF2-40B4-BE49-F238E27FC236}">
              <a16:creationId xmlns:a16="http://schemas.microsoft.com/office/drawing/2014/main" id="{D0C74553-FC17-4A6C-A330-651973B71E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6" name="直線コネクタ 115">
          <a:extLst>
            <a:ext uri="{FF2B5EF4-FFF2-40B4-BE49-F238E27FC236}">
              <a16:creationId xmlns:a16="http://schemas.microsoft.com/office/drawing/2014/main" id="{7D4B0F07-5D9B-4D44-A323-3864A579A21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7" name="テキスト ボックス 116">
          <a:extLst>
            <a:ext uri="{FF2B5EF4-FFF2-40B4-BE49-F238E27FC236}">
              <a16:creationId xmlns:a16="http://schemas.microsoft.com/office/drawing/2014/main" id="{DE3D2A96-C4F3-4289-B4B1-E3019E17C33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8" name="直線コネクタ 117">
          <a:extLst>
            <a:ext uri="{FF2B5EF4-FFF2-40B4-BE49-F238E27FC236}">
              <a16:creationId xmlns:a16="http://schemas.microsoft.com/office/drawing/2014/main" id="{F3C8DBFF-B378-47AC-BD27-75A44A1208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9" name="テキスト ボックス 118">
          <a:extLst>
            <a:ext uri="{FF2B5EF4-FFF2-40B4-BE49-F238E27FC236}">
              <a16:creationId xmlns:a16="http://schemas.microsoft.com/office/drawing/2014/main" id="{CA07D410-EFEC-471F-8344-B3BD5D1F9E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DB610155-C687-4AA1-A748-A17CB29BBC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A75A91B5-E302-4D06-A1D5-8243383A72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2" name="直線コネクタ 121">
          <a:extLst>
            <a:ext uri="{FF2B5EF4-FFF2-40B4-BE49-F238E27FC236}">
              <a16:creationId xmlns:a16="http://schemas.microsoft.com/office/drawing/2014/main" id="{082C0133-2798-4ABE-88D1-924B5ED758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3" name="テキスト ボックス 122">
          <a:extLst>
            <a:ext uri="{FF2B5EF4-FFF2-40B4-BE49-F238E27FC236}">
              <a16:creationId xmlns:a16="http://schemas.microsoft.com/office/drawing/2014/main" id="{E25E065C-969B-4268-B6C7-E5799869ED9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4" name="直線コネクタ 123">
          <a:extLst>
            <a:ext uri="{FF2B5EF4-FFF2-40B4-BE49-F238E27FC236}">
              <a16:creationId xmlns:a16="http://schemas.microsoft.com/office/drawing/2014/main" id="{75D28C1C-5A9C-49F9-9443-197E57694D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5" name="テキスト ボックス 124">
          <a:extLst>
            <a:ext uri="{FF2B5EF4-FFF2-40B4-BE49-F238E27FC236}">
              <a16:creationId xmlns:a16="http://schemas.microsoft.com/office/drawing/2014/main" id="{C8511168-D5CF-4A13-85F8-0422C8A4D26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C34C2B37-0CF1-48DD-9914-8ACC97EEBB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C9C2CD5C-3B3E-43C5-A51D-689B4B8B8A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1EB91496-4A9F-4C42-8AEE-6F41770272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29" name="直線コネクタ 128">
          <a:extLst>
            <a:ext uri="{FF2B5EF4-FFF2-40B4-BE49-F238E27FC236}">
              <a16:creationId xmlns:a16="http://schemas.microsoft.com/office/drawing/2014/main" id="{64D04C18-1958-43BD-A253-3C75A833A3DB}"/>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0" name="【体育館・プール】&#10;一人当たり面積最小値テキスト">
          <a:extLst>
            <a:ext uri="{FF2B5EF4-FFF2-40B4-BE49-F238E27FC236}">
              <a16:creationId xmlns:a16="http://schemas.microsoft.com/office/drawing/2014/main" id="{55728A41-57F5-463C-BB4E-605678599CB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1" name="直線コネクタ 130">
          <a:extLst>
            <a:ext uri="{FF2B5EF4-FFF2-40B4-BE49-F238E27FC236}">
              <a16:creationId xmlns:a16="http://schemas.microsoft.com/office/drawing/2014/main" id="{091F98AE-2C4E-4624-B304-56176D403A3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2" name="【体育館・プール】&#10;一人当たり面積最大値テキスト">
          <a:extLst>
            <a:ext uri="{FF2B5EF4-FFF2-40B4-BE49-F238E27FC236}">
              <a16:creationId xmlns:a16="http://schemas.microsoft.com/office/drawing/2014/main" id="{5A52ADA9-2DA9-4C95-8F37-767A70CA4445}"/>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3" name="直線コネクタ 132">
          <a:extLst>
            <a:ext uri="{FF2B5EF4-FFF2-40B4-BE49-F238E27FC236}">
              <a16:creationId xmlns:a16="http://schemas.microsoft.com/office/drawing/2014/main" id="{8176AA49-B42F-4ECE-9C06-CC2F4C4F21B9}"/>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34" name="【体育館・プール】&#10;一人当たり面積平均値テキスト">
          <a:extLst>
            <a:ext uri="{FF2B5EF4-FFF2-40B4-BE49-F238E27FC236}">
              <a16:creationId xmlns:a16="http://schemas.microsoft.com/office/drawing/2014/main" id="{8DAE89BF-3DFC-4438-BFE9-623B9D0013DA}"/>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5" name="フローチャート: 判断 134">
          <a:extLst>
            <a:ext uri="{FF2B5EF4-FFF2-40B4-BE49-F238E27FC236}">
              <a16:creationId xmlns:a16="http://schemas.microsoft.com/office/drawing/2014/main" id="{3EE07364-FB5C-4D40-990C-E5EC51D9808B}"/>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6" name="フローチャート: 判断 135">
          <a:extLst>
            <a:ext uri="{FF2B5EF4-FFF2-40B4-BE49-F238E27FC236}">
              <a16:creationId xmlns:a16="http://schemas.microsoft.com/office/drawing/2014/main" id="{7FA754B9-9C3A-4DED-9EF7-B7EAF67D576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7" name="フローチャート: 判断 136">
          <a:extLst>
            <a:ext uri="{FF2B5EF4-FFF2-40B4-BE49-F238E27FC236}">
              <a16:creationId xmlns:a16="http://schemas.microsoft.com/office/drawing/2014/main" id="{1026318D-D0C3-47AB-A59D-E82761C9A5B6}"/>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38" name="フローチャート: 判断 137">
          <a:extLst>
            <a:ext uri="{FF2B5EF4-FFF2-40B4-BE49-F238E27FC236}">
              <a16:creationId xmlns:a16="http://schemas.microsoft.com/office/drawing/2014/main" id="{A80DFF6D-16B8-4AF2-8CF4-C95E1F9D31A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39" name="フローチャート: 判断 138">
          <a:extLst>
            <a:ext uri="{FF2B5EF4-FFF2-40B4-BE49-F238E27FC236}">
              <a16:creationId xmlns:a16="http://schemas.microsoft.com/office/drawing/2014/main" id="{7D0B8147-7E2B-4964-89C1-1142D3650BC3}"/>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7B87940-5BDF-4A08-B498-B75433C6AB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67E460D-0990-4F6C-ADB8-0CC7433885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85CEB2F-2F0C-4124-8689-63FA8B1856E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BCE6148-E471-4CFA-B6D1-E970E14021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9632ED0-EF01-452A-81CB-D8C7C6DFB4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46355</xdr:rowOff>
    </xdr:from>
    <xdr:to>
      <xdr:col>55</xdr:col>
      <xdr:colOff>50800</xdr:colOff>
      <xdr:row>61</xdr:row>
      <xdr:rowOff>147955</xdr:rowOff>
    </xdr:to>
    <xdr:sp macro="" textlink="">
      <xdr:nvSpPr>
        <xdr:cNvPr id="145" name="楕円 144">
          <a:extLst>
            <a:ext uri="{FF2B5EF4-FFF2-40B4-BE49-F238E27FC236}">
              <a16:creationId xmlns:a16="http://schemas.microsoft.com/office/drawing/2014/main" id="{8AF4DACF-91FE-454B-901F-CD8C021A50AC}"/>
            </a:ext>
          </a:extLst>
        </xdr:cNvPr>
        <xdr:cNvSpPr/>
      </xdr:nvSpPr>
      <xdr:spPr>
        <a:xfrm>
          <a:off x="10426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69232</xdr:rowOff>
    </xdr:from>
    <xdr:ext cx="469744" cy="259045"/>
    <xdr:sp macro="" textlink="">
      <xdr:nvSpPr>
        <xdr:cNvPr id="146" name="【体育館・プール】&#10;一人当たり面積該当値テキスト">
          <a:extLst>
            <a:ext uri="{FF2B5EF4-FFF2-40B4-BE49-F238E27FC236}">
              <a16:creationId xmlns:a16="http://schemas.microsoft.com/office/drawing/2014/main" id="{9F48269F-094D-48BC-810D-9A0CA47F0579}"/>
            </a:ext>
          </a:extLst>
        </xdr:cNvPr>
        <xdr:cNvSpPr txBox="1"/>
      </xdr:nvSpPr>
      <xdr:spPr>
        <a:xfrm>
          <a:off x="10515600"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147" name="楕円 146">
          <a:extLst>
            <a:ext uri="{FF2B5EF4-FFF2-40B4-BE49-F238E27FC236}">
              <a16:creationId xmlns:a16="http://schemas.microsoft.com/office/drawing/2014/main" id="{344FA556-71E0-45F7-88EB-9E029F78B383}"/>
            </a:ext>
          </a:extLst>
        </xdr:cNvPr>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91440</xdr:rowOff>
    </xdr:from>
    <xdr:to>
      <xdr:col>55</xdr:col>
      <xdr:colOff>0</xdr:colOff>
      <xdr:row>61</xdr:row>
      <xdr:rowOff>97155</xdr:rowOff>
    </xdr:to>
    <xdr:cxnSp macro="">
      <xdr:nvCxnSpPr>
        <xdr:cNvPr id="148" name="直線コネクタ 147">
          <a:extLst>
            <a:ext uri="{FF2B5EF4-FFF2-40B4-BE49-F238E27FC236}">
              <a16:creationId xmlns:a16="http://schemas.microsoft.com/office/drawing/2014/main" id="{21457E52-0B81-40BA-AF8F-616A767F8455}"/>
            </a:ext>
          </a:extLst>
        </xdr:cNvPr>
        <xdr:cNvCxnSpPr/>
      </xdr:nvCxnSpPr>
      <xdr:spPr>
        <a:xfrm>
          <a:off x="9639300" y="105498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38735</xdr:rowOff>
    </xdr:from>
    <xdr:to>
      <xdr:col>46</xdr:col>
      <xdr:colOff>38100</xdr:colOff>
      <xdr:row>61</xdr:row>
      <xdr:rowOff>140335</xdr:rowOff>
    </xdr:to>
    <xdr:sp macro="" textlink="">
      <xdr:nvSpPr>
        <xdr:cNvPr id="149" name="楕円 148">
          <a:extLst>
            <a:ext uri="{FF2B5EF4-FFF2-40B4-BE49-F238E27FC236}">
              <a16:creationId xmlns:a16="http://schemas.microsoft.com/office/drawing/2014/main" id="{9D8A4D27-B4F4-42F8-A172-C92BCEEDD3C0}"/>
            </a:ext>
          </a:extLst>
        </xdr:cNvPr>
        <xdr:cNvSpPr/>
      </xdr:nvSpPr>
      <xdr:spPr>
        <a:xfrm>
          <a:off x="869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89535</xdr:rowOff>
    </xdr:from>
    <xdr:to>
      <xdr:col>50</xdr:col>
      <xdr:colOff>114300</xdr:colOff>
      <xdr:row>61</xdr:row>
      <xdr:rowOff>91440</xdr:rowOff>
    </xdr:to>
    <xdr:cxnSp macro="">
      <xdr:nvCxnSpPr>
        <xdr:cNvPr id="150" name="直線コネクタ 149">
          <a:extLst>
            <a:ext uri="{FF2B5EF4-FFF2-40B4-BE49-F238E27FC236}">
              <a16:creationId xmlns:a16="http://schemas.microsoft.com/office/drawing/2014/main" id="{384D3530-1683-4DAD-A20B-9C92125A1F0A}"/>
            </a:ext>
          </a:extLst>
        </xdr:cNvPr>
        <xdr:cNvCxnSpPr/>
      </xdr:nvCxnSpPr>
      <xdr:spPr>
        <a:xfrm>
          <a:off x="8750300" y="10547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34925</xdr:rowOff>
    </xdr:from>
    <xdr:to>
      <xdr:col>41</xdr:col>
      <xdr:colOff>101600</xdr:colOff>
      <xdr:row>61</xdr:row>
      <xdr:rowOff>136525</xdr:rowOff>
    </xdr:to>
    <xdr:sp macro="" textlink="">
      <xdr:nvSpPr>
        <xdr:cNvPr id="151" name="楕円 150">
          <a:extLst>
            <a:ext uri="{FF2B5EF4-FFF2-40B4-BE49-F238E27FC236}">
              <a16:creationId xmlns:a16="http://schemas.microsoft.com/office/drawing/2014/main" id="{EECE2F50-A61F-4A25-9A90-85AE15DE21A6}"/>
            </a:ext>
          </a:extLst>
        </xdr:cNvPr>
        <xdr:cNvSpPr/>
      </xdr:nvSpPr>
      <xdr:spPr>
        <a:xfrm>
          <a:off x="781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85725</xdr:rowOff>
    </xdr:from>
    <xdr:to>
      <xdr:col>45</xdr:col>
      <xdr:colOff>177800</xdr:colOff>
      <xdr:row>61</xdr:row>
      <xdr:rowOff>89535</xdr:rowOff>
    </xdr:to>
    <xdr:cxnSp macro="">
      <xdr:nvCxnSpPr>
        <xdr:cNvPr id="152" name="直線コネクタ 151">
          <a:extLst>
            <a:ext uri="{FF2B5EF4-FFF2-40B4-BE49-F238E27FC236}">
              <a16:creationId xmlns:a16="http://schemas.microsoft.com/office/drawing/2014/main" id="{D77950AF-3819-4D3F-B522-F35DF274B011}"/>
            </a:ext>
          </a:extLst>
        </xdr:cNvPr>
        <xdr:cNvCxnSpPr/>
      </xdr:nvCxnSpPr>
      <xdr:spPr>
        <a:xfrm>
          <a:off x="7861300" y="105441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53" name="楕円 152">
          <a:extLst>
            <a:ext uri="{FF2B5EF4-FFF2-40B4-BE49-F238E27FC236}">
              <a16:creationId xmlns:a16="http://schemas.microsoft.com/office/drawing/2014/main" id="{5B61AFF1-F46C-4527-AE3C-E14B44383D6F}"/>
            </a:ext>
          </a:extLst>
        </xdr:cNvPr>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85725</xdr:rowOff>
    </xdr:from>
    <xdr:to>
      <xdr:col>41</xdr:col>
      <xdr:colOff>50800</xdr:colOff>
      <xdr:row>61</xdr:row>
      <xdr:rowOff>91440</xdr:rowOff>
    </xdr:to>
    <xdr:cxnSp macro="">
      <xdr:nvCxnSpPr>
        <xdr:cNvPr id="154" name="直線コネクタ 153">
          <a:extLst>
            <a:ext uri="{FF2B5EF4-FFF2-40B4-BE49-F238E27FC236}">
              <a16:creationId xmlns:a16="http://schemas.microsoft.com/office/drawing/2014/main" id="{552E73F8-F94C-4C2C-A2DE-B22E2BFEDE5F}"/>
            </a:ext>
          </a:extLst>
        </xdr:cNvPr>
        <xdr:cNvCxnSpPr/>
      </xdr:nvCxnSpPr>
      <xdr:spPr>
        <a:xfrm flipV="1">
          <a:off x="6972300" y="1054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155" name="n_1aveValue【体育館・プール】&#10;一人当たり面積">
          <a:extLst>
            <a:ext uri="{FF2B5EF4-FFF2-40B4-BE49-F238E27FC236}">
              <a16:creationId xmlns:a16="http://schemas.microsoft.com/office/drawing/2014/main" id="{ED60FCA5-7B36-4AD8-8BAD-4351831D803A}"/>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156" name="n_2aveValue【体育館・プール】&#10;一人当たり面積">
          <a:extLst>
            <a:ext uri="{FF2B5EF4-FFF2-40B4-BE49-F238E27FC236}">
              <a16:creationId xmlns:a16="http://schemas.microsoft.com/office/drawing/2014/main" id="{6B33243C-E34F-4A88-9A4E-452D901D0F55}"/>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157" name="n_3aveValue【体育館・プール】&#10;一人当たり面積">
          <a:extLst>
            <a:ext uri="{FF2B5EF4-FFF2-40B4-BE49-F238E27FC236}">
              <a16:creationId xmlns:a16="http://schemas.microsoft.com/office/drawing/2014/main" id="{BED010B2-16A8-49A4-8237-290ED8FA6537}"/>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158" name="n_4aveValue【体育館・プール】&#10;一人当たり面積">
          <a:extLst>
            <a:ext uri="{FF2B5EF4-FFF2-40B4-BE49-F238E27FC236}">
              <a16:creationId xmlns:a16="http://schemas.microsoft.com/office/drawing/2014/main" id="{CE4E2325-3DDD-426D-B4E6-7597570A05B5}"/>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159" name="n_1mainValue【体育館・プール】&#10;一人当たり面積">
          <a:extLst>
            <a:ext uri="{FF2B5EF4-FFF2-40B4-BE49-F238E27FC236}">
              <a16:creationId xmlns:a16="http://schemas.microsoft.com/office/drawing/2014/main" id="{C3FBC7A0-C41C-4B33-BA26-76CB5AC5BC07}"/>
            </a:ext>
          </a:extLst>
        </xdr:cNvPr>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156862</xdr:rowOff>
    </xdr:from>
    <xdr:ext cx="469744" cy="259045"/>
    <xdr:sp macro="" textlink="">
      <xdr:nvSpPr>
        <xdr:cNvPr id="160" name="n_2mainValue【体育館・プール】&#10;一人当たり面積">
          <a:extLst>
            <a:ext uri="{FF2B5EF4-FFF2-40B4-BE49-F238E27FC236}">
              <a16:creationId xmlns:a16="http://schemas.microsoft.com/office/drawing/2014/main" id="{B202D005-2F2C-4F98-B0E6-3CE18FB2A53D}"/>
            </a:ext>
          </a:extLst>
        </xdr:cNvPr>
        <xdr:cNvSpPr txBox="1"/>
      </xdr:nvSpPr>
      <xdr:spPr>
        <a:xfrm>
          <a:off x="8515427" y="1027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153052</xdr:rowOff>
    </xdr:from>
    <xdr:ext cx="469744" cy="259045"/>
    <xdr:sp macro="" textlink="">
      <xdr:nvSpPr>
        <xdr:cNvPr id="161" name="n_3mainValue【体育館・プール】&#10;一人当たり面積">
          <a:extLst>
            <a:ext uri="{FF2B5EF4-FFF2-40B4-BE49-F238E27FC236}">
              <a16:creationId xmlns:a16="http://schemas.microsoft.com/office/drawing/2014/main" id="{50AE9FAD-7C47-43DF-B6DA-55244B3048F0}"/>
            </a:ext>
          </a:extLst>
        </xdr:cNvPr>
        <xdr:cNvSpPr txBox="1"/>
      </xdr:nvSpPr>
      <xdr:spPr>
        <a:xfrm>
          <a:off x="7626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162" name="n_4mainValue【体育館・プール】&#10;一人当たり面積">
          <a:extLst>
            <a:ext uri="{FF2B5EF4-FFF2-40B4-BE49-F238E27FC236}">
              <a16:creationId xmlns:a16="http://schemas.microsoft.com/office/drawing/2014/main" id="{CC2985D9-B99F-460F-A9C2-B38CD0BAA5A6}"/>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9C3EE015-31F8-4B76-8EA5-7A682419CE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2B9B494E-2288-4B7E-81B1-088A494AC5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6D198E09-763F-40AD-98E0-A9C7EEA1F5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7C4EAC9D-16FC-4155-A603-4571FFB8A2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7DF4A969-6345-49B0-9B05-12574C5E33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69FFE49A-BAD9-44B0-86CA-8CF3C2461F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A053BBD1-0AB6-465B-BC18-D13C544801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9A6B58AE-AA15-4C37-B993-D568776976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55257B8-FC07-46B8-AAC0-D32532C396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810931D7-D4F6-4224-99D3-17B5339EBD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1DCA970B-8C61-47B8-85E3-9343195138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4" name="直線コネクタ 173">
          <a:extLst>
            <a:ext uri="{FF2B5EF4-FFF2-40B4-BE49-F238E27FC236}">
              <a16:creationId xmlns:a16="http://schemas.microsoft.com/office/drawing/2014/main" id="{D93F1356-08B7-42EB-BB6D-A42064774B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5" name="テキスト ボックス 174">
          <a:extLst>
            <a:ext uri="{FF2B5EF4-FFF2-40B4-BE49-F238E27FC236}">
              <a16:creationId xmlns:a16="http://schemas.microsoft.com/office/drawing/2014/main" id="{4D969E6F-2C8A-4649-9FB5-6221DFC9A6B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6" name="直線コネクタ 175">
          <a:extLst>
            <a:ext uri="{FF2B5EF4-FFF2-40B4-BE49-F238E27FC236}">
              <a16:creationId xmlns:a16="http://schemas.microsoft.com/office/drawing/2014/main" id="{4F3F4B27-061E-410A-B4DA-A846CC3AA0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7" name="テキスト ボックス 176">
          <a:extLst>
            <a:ext uri="{FF2B5EF4-FFF2-40B4-BE49-F238E27FC236}">
              <a16:creationId xmlns:a16="http://schemas.microsoft.com/office/drawing/2014/main" id="{8ADFE963-5FFE-4A5D-BDD5-3C0ACA43441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a:extLst>
            <a:ext uri="{FF2B5EF4-FFF2-40B4-BE49-F238E27FC236}">
              <a16:creationId xmlns:a16="http://schemas.microsoft.com/office/drawing/2014/main" id="{ADDB414C-E875-4088-8C2C-387DEE8681A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a:extLst>
            <a:ext uri="{FF2B5EF4-FFF2-40B4-BE49-F238E27FC236}">
              <a16:creationId xmlns:a16="http://schemas.microsoft.com/office/drawing/2014/main" id="{DAF4BD5C-C19C-4F0C-9BB7-849D71BD4B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0" name="直線コネクタ 179">
          <a:extLst>
            <a:ext uri="{FF2B5EF4-FFF2-40B4-BE49-F238E27FC236}">
              <a16:creationId xmlns:a16="http://schemas.microsoft.com/office/drawing/2014/main" id="{0B8E351E-D8CA-4F77-81FE-031281FDF3B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1" name="テキスト ボックス 180">
          <a:extLst>
            <a:ext uri="{FF2B5EF4-FFF2-40B4-BE49-F238E27FC236}">
              <a16:creationId xmlns:a16="http://schemas.microsoft.com/office/drawing/2014/main" id="{39C34845-D34F-47BB-8C45-EAE4872071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2" name="直線コネクタ 181">
          <a:extLst>
            <a:ext uri="{FF2B5EF4-FFF2-40B4-BE49-F238E27FC236}">
              <a16:creationId xmlns:a16="http://schemas.microsoft.com/office/drawing/2014/main" id="{673FEDF0-525A-474E-AA57-CC4215A6E9B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3" name="テキスト ボックス 182">
          <a:extLst>
            <a:ext uri="{FF2B5EF4-FFF2-40B4-BE49-F238E27FC236}">
              <a16:creationId xmlns:a16="http://schemas.microsoft.com/office/drawing/2014/main" id="{40660348-3E35-42C9-AA4E-CD1530B3FBC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E3E07CF2-A1E6-4F14-BD06-7A0DA946E9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5" name="テキスト ボックス 184">
          <a:extLst>
            <a:ext uri="{FF2B5EF4-FFF2-40B4-BE49-F238E27FC236}">
              <a16:creationId xmlns:a16="http://schemas.microsoft.com/office/drawing/2014/main" id="{4EC66F97-FAB2-49D3-B073-87572FBBB09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1E5A897B-5622-4027-97F2-988D7E8E2D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7" name="直線コネクタ 186">
          <a:extLst>
            <a:ext uri="{FF2B5EF4-FFF2-40B4-BE49-F238E27FC236}">
              <a16:creationId xmlns:a16="http://schemas.microsoft.com/office/drawing/2014/main" id="{8CB153BA-5DFB-434A-9774-32B3CB1EAE7C}"/>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602F5EC-92CF-4655-97A3-3BBF1BB8D26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9" name="直線コネクタ 188">
          <a:extLst>
            <a:ext uri="{FF2B5EF4-FFF2-40B4-BE49-F238E27FC236}">
              <a16:creationId xmlns:a16="http://schemas.microsoft.com/office/drawing/2014/main" id="{B17F20EB-0955-493D-8118-25786CD4501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29C1804D-6D65-42D2-836B-049EBEBCC579}"/>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1" name="直線コネクタ 190">
          <a:extLst>
            <a:ext uri="{FF2B5EF4-FFF2-40B4-BE49-F238E27FC236}">
              <a16:creationId xmlns:a16="http://schemas.microsoft.com/office/drawing/2014/main" id="{DABE5BE6-F3DB-42EE-86E4-7CD326FF201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4CB57CB-FAE4-4C6A-9D92-6C8B1002F82A}"/>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3" name="フローチャート: 判断 192">
          <a:extLst>
            <a:ext uri="{FF2B5EF4-FFF2-40B4-BE49-F238E27FC236}">
              <a16:creationId xmlns:a16="http://schemas.microsoft.com/office/drawing/2014/main" id="{BBA3CEF8-44A4-427E-8551-66CA97DA2E6E}"/>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4" name="フローチャート: 判断 193">
          <a:extLst>
            <a:ext uri="{FF2B5EF4-FFF2-40B4-BE49-F238E27FC236}">
              <a16:creationId xmlns:a16="http://schemas.microsoft.com/office/drawing/2014/main" id="{3640FF14-E67E-41FF-A7CC-8EA87089B714}"/>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5" name="フローチャート: 判断 194">
          <a:extLst>
            <a:ext uri="{FF2B5EF4-FFF2-40B4-BE49-F238E27FC236}">
              <a16:creationId xmlns:a16="http://schemas.microsoft.com/office/drawing/2014/main" id="{14301CAF-0256-4ED4-BF65-6B14DFF2A6A6}"/>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6" name="フローチャート: 判断 195">
          <a:extLst>
            <a:ext uri="{FF2B5EF4-FFF2-40B4-BE49-F238E27FC236}">
              <a16:creationId xmlns:a16="http://schemas.microsoft.com/office/drawing/2014/main" id="{AF2BC8BE-D98A-49D3-8BDD-C24028F83B79}"/>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7" name="フローチャート: 判断 196">
          <a:extLst>
            <a:ext uri="{FF2B5EF4-FFF2-40B4-BE49-F238E27FC236}">
              <a16:creationId xmlns:a16="http://schemas.microsoft.com/office/drawing/2014/main" id="{CF4A522F-A2C5-4F4F-9F45-69D7CA566961}"/>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A7ABC60-1990-4974-A254-0C58F5A407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83B0B4E-92E2-4384-877D-1135CA1A34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1171E4B-E601-4C52-8BF4-C9970BE377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A50603C-D56E-4FD8-8AD4-8BFEC8BF23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E0FE269-A948-450F-B432-D25148E44B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03" name="楕円 202">
          <a:extLst>
            <a:ext uri="{FF2B5EF4-FFF2-40B4-BE49-F238E27FC236}">
              <a16:creationId xmlns:a16="http://schemas.microsoft.com/office/drawing/2014/main" id="{6ECA1F06-492D-4322-B171-5BB4B13AB1D5}"/>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44E40683-040D-4D91-8FB0-A496AF3BFFA0}"/>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205" name="楕円 204">
          <a:extLst>
            <a:ext uri="{FF2B5EF4-FFF2-40B4-BE49-F238E27FC236}">
              <a16:creationId xmlns:a16="http://schemas.microsoft.com/office/drawing/2014/main" id="{7FD975C4-29DC-4360-B15A-3C2A5E0183B1}"/>
            </a:ext>
          </a:extLst>
        </xdr:cNvPr>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60961</xdr:rowOff>
    </xdr:to>
    <xdr:cxnSp macro="">
      <xdr:nvCxnSpPr>
        <xdr:cNvPr id="206" name="直線コネクタ 205">
          <a:extLst>
            <a:ext uri="{FF2B5EF4-FFF2-40B4-BE49-F238E27FC236}">
              <a16:creationId xmlns:a16="http://schemas.microsoft.com/office/drawing/2014/main" id="{1D052CC5-0DAA-45CC-8CB0-AC964308E1AC}"/>
            </a:ext>
          </a:extLst>
        </xdr:cNvPr>
        <xdr:cNvCxnSpPr/>
      </xdr:nvCxnSpPr>
      <xdr:spPr>
        <a:xfrm>
          <a:off x="3797300" y="14249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207" name="楕円 206">
          <a:extLst>
            <a:ext uri="{FF2B5EF4-FFF2-40B4-BE49-F238E27FC236}">
              <a16:creationId xmlns:a16="http://schemas.microsoft.com/office/drawing/2014/main" id="{F5264B3E-969B-497C-A59A-1049050D970B}"/>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19050</xdr:rowOff>
    </xdr:to>
    <xdr:cxnSp macro="">
      <xdr:nvCxnSpPr>
        <xdr:cNvPr id="208" name="直線コネクタ 207">
          <a:extLst>
            <a:ext uri="{FF2B5EF4-FFF2-40B4-BE49-F238E27FC236}">
              <a16:creationId xmlns:a16="http://schemas.microsoft.com/office/drawing/2014/main" id="{51971344-5788-42B8-81D2-0616AEEABA25}"/>
            </a:ext>
          </a:extLst>
        </xdr:cNvPr>
        <xdr:cNvCxnSpPr/>
      </xdr:nvCxnSpPr>
      <xdr:spPr>
        <a:xfrm>
          <a:off x="2908300" y="14207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09" name="楕円 208">
          <a:extLst>
            <a:ext uri="{FF2B5EF4-FFF2-40B4-BE49-F238E27FC236}">
              <a16:creationId xmlns:a16="http://schemas.microsoft.com/office/drawing/2014/main" id="{5E5E52E2-C607-4F74-809A-2D3A5D37AFD0}"/>
            </a:ext>
          </a:extLst>
        </xdr:cNvPr>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148589</xdr:rowOff>
    </xdr:to>
    <xdr:cxnSp macro="">
      <xdr:nvCxnSpPr>
        <xdr:cNvPr id="210" name="直線コネクタ 209">
          <a:extLst>
            <a:ext uri="{FF2B5EF4-FFF2-40B4-BE49-F238E27FC236}">
              <a16:creationId xmlns:a16="http://schemas.microsoft.com/office/drawing/2014/main" id="{5535519A-ACAD-495C-9CB3-AC484BD85AAA}"/>
            </a:ext>
          </a:extLst>
        </xdr:cNvPr>
        <xdr:cNvCxnSpPr/>
      </xdr:nvCxnSpPr>
      <xdr:spPr>
        <a:xfrm>
          <a:off x="2019300" y="1416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211" name="楕円 210">
          <a:extLst>
            <a:ext uri="{FF2B5EF4-FFF2-40B4-BE49-F238E27FC236}">
              <a16:creationId xmlns:a16="http://schemas.microsoft.com/office/drawing/2014/main" id="{EFEABDA6-7905-4E0F-B572-91F3EBA7909A}"/>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106680</xdr:rowOff>
    </xdr:to>
    <xdr:cxnSp macro="">
      <xdr:nvCxnSpPr>
        <xdr:cNvPr id="212" name="直線コネクタ 211">
          <a:extLst>
            <a:ext uri="{FF2B5EF4-FFF2-40B4-BE49-F238E27FC236}">
              <a16:creationId xmlns:a16="http://schemas.microsoft.com/office/drawing/2014/main" id="{5293A48D-5CD1-4727-8D41-9EBF8C3D5412}"/>
            </a:ext>
          </a:extLst>
        </xdr:cNvPr>
        <xdr:cNvCxnSpPr/>
      </xdr:nvCxnSpPr>
      <xdr:spPr>
        <a:xfrm>
          <a:off x="1130300" y="14127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3" name="n_1aveValue【福祉施設】&#10;有形固定資産減価償却率">
          <a:extLst>
            <a:ext uri="{FF2B5EF4-FFF2-40B4-BE49-F238E27FC236}">
              <a16:creationId xmlns:a16="http://schemas.microsoft.com/office/drawing/2014/main" id="{6807398D-9BA4-419E-87EA-58E661C8685D}"/>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4" name="n_2aveValue【福祉施設】&#10;有形固定資産減価償却率">
          <a:extLst>
            <a:ext uri="{FF2B5EF4-FFF2-40B4-BE49-F238E27FC236}">
              <a16:creationId xmlns:a16="http://schemas.microsoft.com/office/drawing/2014/main" id="{FF32CB75-62EF-46CA-A876-69F0115FFFD2}"/>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5" name="n_3aveValue【福祉施設】&#10;有形固定資産減価償却率">
          <a:extLst>
            <a:ext uri="{FF2B5EF4-FFF2-40B4-BE49-F238E27FC236}">
              <a16:creationId xmlns:a16="http://schemas.microsoft.com/office/drawing/2014/main" id="{518882D5-D87B-47B9-AB55-DAB342576064}"/>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6" name="n_4aveValue【福祉施設】&#10;有形固定資産減価償却率">
          <a:extLst>
            <a:ext uri="{FF2B5EF4-FFF2-40B4-BE49-F238E27FC236}">
              <a16:creationId xmlns:a16="http://schemas.microsoft.com/office/drawing/2014/main" id="{C5FFCC3C-A38A-4C6E-95F5-587B41F8847D}"/>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217" name="n_1mainValue【福祉施設】&#10;有形固定資産減価償却率">
          <a:extLst>
            <a:ext uri="{FF2B5EF4-FFF2-40B4-BE49-F238E27FC236}">
              <a16:creationId xmlns:a16="http://schemas.microsoft.com/office/drawing/2014/main" id="{9A52E839-F2E6-4E00-9103-A2C22A4BD684}"/>
            </a:ext>
          </a:extLst>
        </xdr:cNvPr>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218" name="n_2mainValue【福祉施設】&#10;有形固定資産減価償却率">
          <a:extLst>
            <a:ext uri="{FF2B5EF4-FFF2-40B4-BE49-F238E27FC236}">
              <a16:creationId xmlns:a16="http://schemas.microsoft.com/office/drawing/2014/main" id="{D9ADDF7C-7712-476E-B248-2264AC396ADA}"/>
            </a:ext>
          </a:extLst>
        </xdr:cNvPr>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19" name="n_3mainValue【福祉施設】&#10;有形固定資産減価償却率">
          <a:extLst>
            <a:ext uri="{FF2B5EF4-FFF2-40B4-BE49-F238E27FC236}">
              <a16:creationId xmlns:a16="http://schemas.microsoft.com/office/drawing/2014/main" id="{15B43E8E-80CD-49AC-888A-73A1D8F48381}"/>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220" name="n_4mainValue【福祉施設】&#10;有形固定資産減価償却率">
          <a:extLst>
            <a:ext uri="{FF2B5EF4-FFF2-40B4-BE49-F238E27FC236}">
              <a16:creationId xmlns:a16="http://schemas.microsoft.com/office/drawing/2014/main" id="{7C853A78-E42E-40BC-9C8D-091FD6CCF637}"/>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4EA33940-DD26-4C86-8EE3-AA7BB51712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24289C7D-F9BD-4842-971F-A02AEAA212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BAD71CB7-4E94-4DB5-B58A-49CC8FB5A9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FDDAED52-D8ED-47BC-9D7B-2AAC4AF29A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9F86517C-A937-4A35-BD1C-07F8BD0E56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457AB29D-0CCE-4EB1-9768-3A468AADF4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F6FBE75A-441F-4FDC-88B5-50203E5216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F1B6D21D-ADCB-4CD3-AF3A-965AF1AAA7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BA97A373-5AA8-478F-9BFF-9D932CA5E7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DDE41680-EEE5-437C-B6F6-DB7FCBD5A5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F177D1D0-0FBA-40B3-8D85-A9D73D81146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5638FE1E-B4FE-4230-9175-9DBCBE1F59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F545B172-D7C7-4887-9AA3-621343CE2BE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76C2BBA9-5292-45F6-8A72-DFCDA9845A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6D0BA0CB-2E2F-46FC-906B-80853F2287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1F6359C8-8446-4ED7-9A1A-AA92B4B0EBC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ECB33DDA-3194-4435-948B-D279CBA113B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93FA012A-215C-4B7E-B2F7-51DFD3CB6CE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7CAB5BA7-7136-4BD7-8532-5724544AB7F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88E959D9-B84E-4A5C-A81C-56EC1EC95C4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3883D74E-A53F-429F-8A18-75FE9C2844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94F136EC-BA02-43B5-8DD8-C07E3B3D12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84075974-C32C-4DDA-9328-83C4DFF247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4" name="直線コネクタ 243">
          <a:extLst>
            <a:ext uri="{FF2B5EF4-FFF2-40B4-BE49-F238E27FC236}">
              <a16:creationId xmlns:a16="http://schemas.microsoft.com/office/drawing/2014/main" id="{D90FFEDE-04CD-42F5-879A-6F36AF3E62FC}"/>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5" name="【福祉施設】&#10;一人当たり面積最小値テキスト">
          <a:extLst>
            <a:ext uri="{FF2B5EF4-FFF2-40B4-BE49-F238E27FC236}">
              <a16:creationId xmlns:a16="http://schemas.microsoft.com/office/drawing/2014/main" id="{E74E066B-75E9-4578-A481-D96779B384C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6" name="直線コネクタ 245">
          <a:extLst>
            <a:ext uri="{FF2B5EF4-FFF2-40B4-BE49-F238E27FC236}">
              <a16:creationId xmlns:a16="http://schemas.microsoft.com/office/drawing/2014/main" id="{E96FCB6B-1671-47D0-8A46-0B1572B51ED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7" name="【福祉施設】&#10;一人当たり面積最大値テキスト">
          <a:extLst>
            <a:ext uri="{FF2B5EF4-FFF2-40B4-BE49-F238E27FC236}">
              <a16:creationId xmlns:a16="http://schemas.microsoft.com/office/drawing/2014/main" id="{7F679E8E-9447-4119-BFE1-69060D5157BF}"/>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48" name="直線コネクタ 247">
          <a:extLst>
            <a:ext uri="{FF2B5EF4-FFF2-40B4-BE49-F238E27FC236}">
              <a16:creationId xmlns:a16="http://schemas.microsoft.com/office/drawing/2014/main" id="{2E298AC2-D4FE-476A-BFEC-5A23B711C047}"/>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49" name="【福祉施設】&#10;一人当たり面積平均値テキスト">
          <a:extLst>
            <a:ext uri="{FF2B5EF4-FFF2-40B4-BE49-F238E27FC236}">
              <a16:creationId xmlns:a16="http://schemas.microsoft.com/office/drawing/2014/main" id="{4E8939E8-5A17-4154-B5B4-4D3E68E2BB79}"/>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0" name="フローチャート: 判断 249">
          <a:extLst>
            <a:ext uri="{FF2B5EF4-FFF2-40B4-BE49-F238E27FC236}">
              <a16:creationId xmlns:a16="http://schemas.microsoft.com/office/drawing/2014/main" id="{E8549FBF-16D9-4FAD-91A6-BD1FB13B089F}"/>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1" name="フローチャート: 判断 250">
          <a:extLst>
            <a:ext uri="{FF2B5EF4-FFF2-40B4-BE49-F238E27FC236}">
              <a16:creationId xmlns:a16="http://schemas.microsoft.com/office/drawing/2014/main" id="{CA6EC73E-4CB7-465B-91CD-68EAA18A987C}"/>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2" name="フローチャート: 判断 251">
          <a:extLst>
            <a:ext uri="{FF2B5EF4-FFF2-40B4-BE49-F238E27FC236}">
              <a16:creationId xmlns:a16="http://schemas.microsoft.com/office/drawing/2014/main" id="{E6EFE644-FECC-45A0-875A-B0B270A10534}"/>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3" name="フローチャート: 判断 252">
          <a:extLst>
            <a:ext uri="{FF2B5EF4-FFF2-40B4-BE49-F238E27FC236}">
              <a16:creationId xmlns:a16="http://schemas.microsoft.com/office/drawing/2014/main" id="{AD392F02-2BEB-4190-911C-9A7EB0677F75}"/>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4" name="フローチャート: 判断 253">
          <a:extLst>
            <a:ext uri="{FF2B5EF4-FFF2-40B4-BE49-F238E27FC236}">
              <a16:creationId xmlns:a16="http://schemas.microsoft.com/office/drawing/2014/main" id="{A903BA05-588D-4EA1-82C8-DF0C410DB3F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4C4DE6E-BB93-40AD-8F45-9FD5BD3B92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B8D5182-E508-403E-B142-F89C44864D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6BD8B56-9A49-44B8-9990-3FD7590A8D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2330722-2590-417B-8C5D-9E714F7399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A5E90B5-033B-4A3D-A0A6-FBAA24C592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143511</xdr:rowOff>
    </xdr:from>
    <xdr:to>
      <xdr:col>55</xdr:col>
      <xdr:colOff>50800</xdr:colOff>
      <xdr:row>86</xdr:row>
      <xdr:rowOff>73661</xdr:rowOff>
    </xdr:to>
    <xdr:sp macro="" textlink="">
      <xdr:nvSpPr>
        <xdr:cNvPr id="260" name="楕円 259">
          <a:extLst>
            <a:ext uri="{FF2B5EF4-FFF2-40B4-BE49-F238E27FC236}">
              <a16:creationId xmlns:a16="http://schemas.microsoft.com/office/drawing/2014/main" id="{89CDA8D3-29D1-4E8F-A375-838FCE5F370C}"/>
            </a:ext>
          </a:extLst>
        </xdr:cNvPr>
        <xdr:cNvSpPr/>
      </xdr:nvSpPr>
      <xdr:spPr>
        <a:xfrm>
          <a:off x="10426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58438</xdr:rowOff>
    </xdr:from>
    <xdr:ext cx="469744" cy="259045"/>
    <xdr:sp macro="" textlink="">
      <xdr:nvSpPr>
        <xdr:cNvPr id="261" name="【福祉施設】&#10;一人当たり面積該当値テキスト">
          <a:extLst>
            <a:ext uri="{FF2B5EF4-FFF2-40B4-BE49-F238E27FC236}">
              <a16:creationId xmlns:a16="http://schemas.microsoft.com/office/drawing/2014/main" id="{3D93DA63-9A21-4E07-903E-FF61B75629E5}"/>
            </a:ext>
          </a:extLst>
        </xdr:cNvPr>
        <xdr:cNvSpPr txBox="1"/>
      </xdr:nvSpPr>
      <xdr:spPr>
        <a:xfrm>
          <a:off x="10515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262" name="楕円 261">
          <a:extLst>
            <a:ext uri="{FF2B5EF4-FFF2-40B4-BE49-F238E27FC236}">
              <a16:creationId xmlns:a16="http://schemas.microsoft.com/office/drawing/2014/main" id="{23E8293E-00B1-48E0-A61B-6C4B19950EFC}"/>
            </a:ext>
          </a:extLst>
        </xdr:cNvPr>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22861</xdr:rowOff>
    </xdr:from>
    <xdr:to>
      <xdr:col>55</xdr:col>
      <xdr:colOff>0</xdr:colOff>
      <xdr:row>86</xdr:row>
      <xdr:rowOff>22861</xdr:rowOff>
    </xdr:to>
    <xdr:cxnSp macro="">
      <xdr:nvCxnSpPr>
        <xdr:cNvPr id="263" name="直線コネクタ 262">
          <a:extLst>
            <a:ext uri="{FF2B5EF4-FFF2-40B4-BE49-F238E27FC236}">
              <a16:creationId xmlns:a16="http://schemas.microsoft.com/office/drawing/2014/main" id="{97A5E900-B089-485B-9BFF-B7851B1D1A57}"/>
            </a:ext>
          </a:extLst>
        </xdr:cNvPr>
        <xdr:cNvCxnSpPr/>
      </xdr:nvCxnSpPr>
      <xdr:spPr>
        <a:xfrm>
          <a:off x="9639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264" name="楕円 263">
          <a:extLst>
            <a:ext uri="{FF2B5EF4-FFF2-40B4-BE49-F238E27FC236}">
              <a16:creationId xmlns:a16="http://schemas.microsoft.com/office/drawing/2014/main" id="{EA059012-1A9C-42E3-A68A-14F124A785D5}"/>
            </a:ext>
          </a:extLst>
        </xdr:cNvPr>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22861</xdr:rowOff>
    </xdr:to>
    <xdr:cxnSp macro="">
      <xdr:nvCxnSpPr>
        <xdr:cNvPr id="265" name="直線コネクタ 264">
          <a:extLst>
            <a:ext uri="{FF2B5EF4-FFF2-40B4-BE49-F238E27FC236}">
              <a16:creationId xmlns:a16="http://schemas.microsoft.com/office/drawing/2014/main" id="{F0E646ED-13EB-4E2C-B242-8ACAFB03D638}"/>
            </a:ext>
          </a:extLst>
        </xdr:cNvPr>
        <xdr:cNvCxnSpPr/>
      </xdr:nvCxnSpPr>
      <xdr:spPr>
        <a:xfrm>
          <a:off x="8750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266" name="楕円 265">
          <a:extLst>
            <a:ext uri="{FF2B5EF4-FFF2-40B4-BE49-F238E27FC236}">
              <a16:creationId xmlns:a16="http://schemas.microsoft.com/office/drawing/2014/main" id="{A9FB6C7E-6BBA-4B3E-89B1-99F1EEC79861}"/>
            </a:ext>
          </a:extLst>
        </xdr:cNvPr>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22861</xdr:rowOff>
    </xdr:from>
    <xdr:to>
      <xdr:col>45</xdr:col>
      <xdr:colOff>177800</xdr:colOff>
      <xdr:row>86</xdr:row>
      <xdr:rowOff>22861</xdr:rowOff>
    </xdr:to>
    <xdr:cxnSp macro="">
      <xdr:nvCxnSpPr>
        <xdr:cNvPr id="267" name="直線コネクタ 266">
          <a:extLst>
            <a:ext uri="{FF2B5EF4-FFF2-40B4-BE49-F238E27FC236}">
              <a16:creationId xmlns:a16="http://schemas.microsoft.com/office/drawing/2014/main" id="{1265B2CD-F61C-4EB6-A19B-38CB9AD78493}"/>
            </a:ext>
          </a:extLst>
        </xdr:cNvPr>
        <xdr:cNvCxnSpPr/>
      </xdr:nvCxnSpPr>
      <xdr:spPr>
        <a:xfrm>
          <a:off x="7861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268" name="楕円 267">
          <a:extLst>
            <a:ext uri="{FF2B5EF4-FFF2-40B4-BE49-F238E27FC236}">
              <a16:creationId xmlns:a16="http://schemas.microsoft.com/office/drawing/2014/main" id="{26C90C49-C0C3-48DE-B7B6-CCA7E3A9685C}"/>
            </a:ext>
          </a:extLst>
        </xdr:cNvPr>
        <xdr:cNvSpPr/>
      </xdr:nvSpPr>
      <xdr:spPr>
        <a:xfrm>
          <a:off x="692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22861</xdr:rowOff>
    </xdr:from>
    <xdr:to>
      <xdr:col>41</xdr:col>
      <xdr:colOff>50800</xdr:colOff>
      <xdr:row>86</xdr:row>
      <xdr:rowOff>22861</xdr:rowOff>
    </xdr:to>
    <xdr:cxnSp macro="">
      <xdr:nvCxnSpPr>
        <xdr:cNvPr id="269" name="直線コネクタ 268">
          <a:extLst>
            <a:ext uri="{FF2B5EF4-FFF2-40B4-BE49-F238E27FC236}">
              <a16:creationId xmlns:a16="http://schemas.microsoft.com/office/drawing/2014/main" id="{F195BCDA-35A9-464C-BF3A-3E1DB17FC122}"/>
            </a:ext>
          </a:extLst>
        </xdr:cNvPr>
        <xdr:cNvCxnSpPr/>
      </xdr:nvCxnSpPr>
      <xdr:spPr>
        <a:xfrm>
          <a:off x="6972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0" name="n_1aveValue【福祉施設】&#10;一人当たり面積">
          <a:extLst>
            <a:ext uri="{FF2B5EF4-FFF2-40B4-BE49-F238E27FC236}">
              <a16:creationId xmlns:a16="http://schemas.microsoft.com/office/drawing/2014/main" id="{E0F0BC43-C970-4136-B15D-32B5CF9136C5}"/>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1" name="n_2aveValue【福祉施設】&#10;一人当たり面積">
          <a:extLst>
            <a:ext uri="{FF2B5EF4-FFF2-40B4-BE49-F238E27FC236}">
              <a16:creationId xmlns:a16="http://schemas.microsoft.com/office/drawing/2014/main" id="{E587F281-273E-434D-84E8-588EAB31E76C}"/>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2" name="n_3aveValue【福祉施設】&#10;一人当たり面積">
          <a:extLst>
            <a:ext uri="{FF2B5EF4-FFF2-40B4-BE49-F238E27FC236}">
              <a16:creationId xmlns:a16="http://schemas.microsoft.com/office/drawing/2014/main" id="{CCA9CDFF-9F89-4CD3-95BA-C3D1EC883992}"/>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3" name="n_4aveValue【福祉施設】&#10;一人当たり面積">
          <a:extLst>
            <a:ext uri="{FF2B5EF4-FFF2-40B4-BE49-F238E27FC236}">
              <a16:creationId xmlns:a16="http://schemas.microsoft.com/office/drawing/2014/main" id="{B422C437-2926-4C2E-8B52-662D8CC75B27}"/>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274" name="n_1mainValue【福祉施設】&#10;一人当たり面積">
          <a:extLst>
            <a:ext uri="{FF2B5EF4-FFF2-40B4-BE49-F238E27FC236}">
              <a16:creationId xmlns:a16="http://schemas.microsoft.com/office/drawing/2014/main" id="{9ACB885D-693B-4617-8871-7FABC6D7F653}"/>
            </a:ext>
          </a:extLst>
        </xdr:cNvPr>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275" name="n_2mainValue【福祉施設】&#10;一人当たり面積">
          <a:extLst>
            <a:ext uri="{FF2B5EF4-FFF2-40B4-BE49-F238E27FC236}">
              <a16:creationId xmlns:a16="http://schemas.microsoft.com/office/drawing/2014/main" id="{38927936-13D9-483B-8718-0E26C8A279D5}"/>
            </a:ext>
          </a:extLst>
        </xdr:cNvPr>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276" name="n_3mainValue【福祉施設】&#10;一人当たり面積">
          <a:extLst>
            <a:ext uri="{FF2B5EF4-FFF2-40B4-BE49-F238E27FC236}">
              <a16:creationId xmlns:a16="http://schemas.microsoft.com/office/drawing/2014/main" id="{E02F0E76-5D8E-4C10-933B-600D6BE023B5}"/>
            </a:ext>
          </a:extLst>
        </xdr:cNvPr>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277" name="n_4mainValue【福祉施設】&#10;一人当たり面積">
          <a:extLst>
            <a:ext uri="{FF2B5EF4-FFF2-40B4-BE49-F238E27FC236}">
              <a16:creationId xmlns:a16="http://schemas.microsoft.com/office/drawing/2014/main" id="{FE8957D4-E194-4D0A-8BC9-A486EC45D3A9}"/>
            </a:ext>
          </a:extLst>
        </xdr:cNvPr>
        <xdr:cNvSpPr txBox="1"/>
      </xdr:nvSpPr>
      <xdr:spPr>
        <a:xfrm>
          <a:off x="6737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5BE6A18-D23F-4A18-8685-61C6A76FCF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FAC7181-07B8-4111-9BCD-40D22756B4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61066A2A-91EB-4D6E-99D3-F9A8B54C8D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700F67C-065B-4D45-9769-330ED122E6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8C355B9A-301B-4717-9C89-349B26E6EE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B4A6FED-0E20-4A68-BE54-BEE3084061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900E2CD-A032-4930-91FA-CF5744AF34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F9419BD-763A-4A05-AE96-DDA36F31DA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B215DC46-DA48-4EAD-8D5E-FC902353CC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D4D68594-CABD-4370-98A6-D90655F83C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FC37ED52-9854-4498-A5CF-3FF4C7ED7A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48B07094-C2A9-44F6-84CD-0E09FE6B8AF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E061BA9E-B465-4419-8C34-73766A752FD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F4063A35-4449-44A7-B8C9-85F3B96AF32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AC827504-7593-426F-9850-B1631E5943B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E2AF361B-1675-4EA7-A5B9-E014AD835E8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8C9E4545-2E46-40F2-84EC-7737065EA3B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A003D136-C9E4-47BB-9AB4-69DD14FD098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2061F5BC-BDCC-4EE9-BE4D-5ED4317557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65381548-31BB-4EB6-9E89-B5ECA051052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4FECC1C7-45C5-46FD-9722-6A2D7A15622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F2BC9733-A07F-43A6-915C-EA34EBBB06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374D0356-A92E-464D-A586-921B8B2E30F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20842429-494A-4438-8367-E6CF27F796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87D690C7-F5FA-4905-BEB3-C9CE6809D8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67C4A740-85B4-41BC-99FB-99642FE54929}"/>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C7BF96BF-E967-417A-9580-00D5AE462E4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AEBA7F54-72D6-40BE-BE5B-9ED506151A6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C0C36176-8BB9-4C3A-A437-8343B39B3989}"/>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7" name="直線コネクタ 306">
          <a:extLst>
            <a:ext uri="{FF2B5EF4-FFF2-40B4-BE49-F238E27FC236}">
              <a16:creationId xmlns:a16="http://schemas.microsoft.com/office/drawing/2014/main" id="{431B8BB9-247B-45D5-A5AE-005E9972F04E}"/>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924443EB-B325-4784-ACD6-BA70AE92298D}"/>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09" name="フローチャート: 判断 308">
          <a:extLst>
            <a:ext uri="{FF2B5EF4-FFF2-40B4-BE49-F238E27FC236}">
              <a16:creationId xmlns:a16="http://schemas.microsoft.com/office/drawing/2014/main" id="{D7676E65-3EF7-461C-A7BC-E19A1DE384FA}"/>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0" name="フローチャート: 判断 309">
          <a:extLst>
            <a:ext uri="{FF2B5EF4-FFF2-40B4-BE49-F238E27FC236}">
              <a16:creationId xmlns:a16="http://schemas.microsoft.com/office/drawing/2014/main" id="{E4484047-1F74-42F5-893D-78F53D885022}"/>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1" name="フローチャート: 判断 310">
          <a:extLst>
            <a:ext uri="{FF2B5EF4-FFF2-40B4-BE49-F238E27FC236}">
              <a16:creationId xmlns:a16="http://schemas.microsoft.com/office/drawing/2014/main" id="{2ED01C5F-B3F5-40B8-ACA9-B8EDFDCE5288}"/>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2" name="フローチャート: 判断 311">
          <a:extLst>
            <a:ext uri="{FF2B5EF4-FFF2-40B4-BE49-F238E27FC236}">
              <a16:creationId xmlns:a16="http://schemas.microsoft.com/office/drawing/2014/main" id="{BEF95E78-CA15-4513-86F1-C1B4B36E9AB9}"/>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3" name="フローチャート: 判断 312">
          <a:extLst>
            <a:ext uri="{FF2B5EF4-FFF2-40B4-BE49-F238E27FC236}">
              <a16:creationId xmlns:a16="http://schemas.microsoft.com/office/drawing/2014/main" id="{02AD1709-CDF0-4E14-B51F-196595A2756C}"/>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130F443-FB37-4E62-8C69-6B7D6E5115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0846D55-BFB6-439D-8C75-B8EA86FE2E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C328CD9-1A99-4281-89FD-9B44ACC934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4778E0E-A1EA-457D-A93B-F5AA331A08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3C1034F-D90A-4311-93B3-987AF7A75B0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19" name="楕円 318">
          <a:extLst>
            <a:ext uri="{FF2B5EF4-FFF2-40B4-BE49-F238E27FC236}">
              <a16:creationId xmlns:a16="http://schemas.microsoft.com/office/drawing/2014/main" id="{EC2E49B9-E931-446B-AFD2-ACB24E8E8A50}"/>
            </a:ext>
          </a:extLst>
        </xdr:cNvPr>
        <xdr:cNvSpPr/>
      </xdr:nvSpPr>
      <xdr:spPr>
        <a:xfrm>
          <a:off x="4584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147882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1ACB8B41-B336-4916-ADA8-06E0D5F99306}"/>
            </a:ext>
          </a:extLst>
        </xdr:cNvPr>
        <xdr:cNvSpPr txBox="1"/>
      </xdr:nvSpPr>
      <xdr:spPr>
        <a:xfrm>
          <a:off x="4673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92348</xdr:rowOff>
    </xdr:from>
    <xdr:to>
      <xdr:col>20</xdr:col>
      <xdr:colOff>38100</xdr:colOff>
      <xdr:row>104</xdr:row>
      <xdr:rowOff>22498</xdr:rowOff>
    </xdr:to>
    <xdr:sp macro="" textlink="">
      <xdr:nvSpPr>
        <xdr:cNvPr id="321" name="楕円 320">
          <a:extLst>
            <a:ext uri="{FF2B5EF4-FFF2-40B4-BE49-F238E27FC236}">
              <a16:creationId xmlns:a16="http://schemas.microsoft.com/office/drawing/2014/main" id="{50DC7C39-303D-4728-8645-1DF702D886C1}"/>
            </a:ext>
          </a:extLst>
        </xdr:cNvPr>
        <xdr:cNvSpPr/>
      </xdr:nvSpPr>
      <xdr:spPr>
        <a:xfrm>
          <a:off x="3746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143148</xdr:rowOff>
    </xdr:from>
    <xdr:to>
      <xdr:col>24</xdr:col>
      <xdr:colOff>63500</xdr:colOff>
      <xdr:row>104</xdr:row>
      <xdr:rowOff>4355</xdr:rowOff>
    </xdr:to>
    <xdr:cxnSp macro="">
      <xdr:nvCxnSpPr>
        <xdr:cNvPr id="322" name="直線コネクタ 321">
          <a:extLst>
            <a:ext uri="{FF2B5EF4-FFF2-40B4-BE49-F238E27FC236}">
              <a16:creationId xmlns:a16="http://schemas.microsoft.com/office/drawing/2014/main" id="{89E04F21-E71D-4400-833A-C98BC6136031}"/>
            </a:ext>
          </a:extLst>
        </xdr:cNvPr>
        <xdr:cNvCxnSpPr/>
      </xdr:nvCxnSpPr>
      <xdr:spPr>
        <a:xfrm>
          <a:off x="3797300" y="178024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67855</xdr:rowOff>
    </xdr:from>
    <xdr:to>
      <xdr:col>15</xdr:col>
      <xdr:colOff>101600</xdr:colOff>
      <xdr:row>103</xdr:row>
      <xdr:rowOff>169455</xdr:rowOff>
    </xdr:to>
    <xdr:sp macro="" textlink="">
      <xdr:nvSpPr>
        <xdr:cNvPr id="323" name="楕円 322">
          <a:extLst>
            <a:ext uri="{FF2B5EF4-FFF2-40B4-BE49-F238E27FC236}">
              <a16:creationId xmlns:a16="http://schemas.microsoft.com/office/drawing/2014/main" id="{DF85F113-5463-4064-9B3D-E51DE3A28EC4}"/>
            </a:ext>
          </a:extLst>
        </xdr:cNvPr>
        <xdr:cNvSpPr/>
      </xdr:nvSpPr>
      <xdr:spPr>
        <a:xfrm>
          <a:off x="2857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118655</xdr:rowOff>
    </xdr:from>
    <xdr:to>
      <xdr:col>19</xdr:col>
      <xdr:colOff>177800</xdr:colOff>
      <xdr:row>103</xdr:row>
      <xdr:rowOff>143148</xdr:rowOff>
    </xdr:to>
    <xdr:cxnSp macro="">
      <xdr:nvCxnSpPr>
        <xdr:cNvPr id="324" name="直線コネクタ 323">
          <a:extLst>
            <a:ext uri="{FF2B5EF4-FFF2-40B4-BE49-F238E27FC236}">
              <a16:creationId xmlns:a16="http://schemas.microsoft.com/office/drawing/2014/main" id="{98E86C84-D6B5-49F9-979E-ECC7824DB3E3}"/>
            </a:ext>
          </a:extLst>
        </xdr:cNvPr>
        <xdr:cNvCxnSpPr/>
      </xdr:nvCxnSpPr>
      <xdr:spPr>
        <a:xfrm>
          <a:off x="2908300" y="177780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41729</xdr:rowOff>
    </xdr:from>
    <xdr:to>
      <xdr:col>10</xdr:col>
      <xdr:colOff>165100</xdr:colOff>
      <xdr:row>103</xdr:row>
      <xdr:rowOff>143329</xdr:rowOff>
    </xdr:to>
    <xdr:sp macro="" textlink="">
      <xdr:nvSpPr>
        <xdr:cNvPr id="325" name="楕円 324">
          <a:extLst>
            <a:ext uri="{FF2B5EF4-FFF2-40B4-BE49-F238E27FC236}">
              <a16:creationId xmlns:a16="http://schemas.microsoft.com/office/drawing/2014/main" id="{1C0861B2-F02B-46A5-A514-55C679995EAA}"/>
            </a:ext>
          </a:extLst>
        </xdr:cNvPr>
        <xdr:cNvSpPr/>
      </xdr:nvSpPr>
      <xdr:spPr>
        <a:xfrm>
          <a:off x="1968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92529</xdr:rowOff>
    </xdr:from>
    <xdr:to>
      <xdr:col>15</xdr:col>
      <xdr:colOff>50800</xdr:colOff>
      <xdr:row>103</xdr:row>
      <xdr:rowOff>118655</xdr:rowOff>
    </xdr:to>
    <xdr:cxnSp macro="">
      <xdr:nvCxnSpPr>
        <xdr:cNvPr id="326" name="直線コネクタ 325">
          <a:extLst>
            <a:ext uri="{FF2B5EF4-FFF2-40B4-BE49-F238E27FC236}">
              <a16:creationId xmlns:a16="http://schemas.microsoft.com/office/drawing/2014/main" id="{55E84379-86EB-44C0-8827-4923A5632471}"/>
            </a:ext>
          </a:extLst>
        </xdr:cNvPr>
        <xdr:cNvCxnSpPr/>
      </xdr:nvCxnSpPr>
      <xdr:spPr>
        <a:xfrm>
          <a:off x="2019300" y="177518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327" name="楕円 326">
          <a:extLst>
            <a:ext uri="{FF2B5EF4-FFF2-40B4-BE49-F238E27FC236}">
              <a16:creationId xmlns:a16="http://schemas.microsoft.com/office/drawing/2014/main" id="{443B98E9-10BB-486B-B071-57DF5340ED14}"/>
            </a:ext>
          </a:extLst>
        </xdr:cNvPr>
        <xdr:cNvSpPr/>
      </xdr:nvSpPr>
      <xdr:spPr>
        <a:xfrm>
          <a:off x="107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92529</xdr:rowOff>
    </xdr:from>
    <xdr:to>
      <xdr:col>10</xdr:col>
      <xdr:colOff>114300</xdr:colOff>
      <xdr:row>105</xdr:row>
      <xdr:rowOff>68036</xdr:rowOff>
    </xdr:to>
    <xdr:cxnSp macro="">
      <xdr:nvCxnSpPr>
        <xdr:cNvPr id="328" name="直線コネクタ 327">
          <a:extLst>
            <a:ext uri="{FF2B5EF4-FFF2-40B4-BE49-F238E27FC236}">
              <a16:creationId xmlns:a16="http://schemas.microsoft.com/office/drawing/2014/main" id="{9BCD11C5-6B97-4A0F-8D72-935A49E7B85E}"/>
            </a:ext>
          </a:extLst>
        </xdr:cNvPr>
        <xdr:cNvCxnSpPr/>
      </xdr:nvCxnSpPr>
      <xdr:spPr>
        <a:xfrm flipV="1">
          <a:off x="1130300" y="17751879"/>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29" name="n_1aveValue【市民会館】&#10;有形固定資産減価償却率">
          <a:extLst>
            <a:ext uri="{FF2B5EF4-FFF2-40B4-BE49-F238E27FC236}">
              <a16:creationId xmlns:a16="http://schemas.microsoft.com/office/drawing/2014/main" id="{458E81E0-A7F4-48B1-BC69-81D85F1AC58C}"/>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0" name="n_2aveValue【市民会館】&#10;有形固定資産減価償却率">
          <a:extLst>
            <a:ext uri="{FF2B5EF4-FFF2-40B4-BE49-F238E27FC236}">
              <a16:creationId xmlns:a16="http://schemas.microsoft.com/office/drawing/2014/main" id="{C8DCC39B-792A-4C8C-8668-0A34BB58F0B4}"/>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1" name="n_3aveValue【市民会館】&#10;有形固定資産減価償却率">
          <a:extLst>
            <a:ext uri="{FF2B5EF4-FFF2-40B4-BE49-F238E27FC236}">
              <a16:creationId xmlns:a16="http://schemas.microsoft.com/office/drawing/2014/main" id="{6677C537-63CD-4A25-8E59-3EEA5D7D23C8}"/>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2" name="n_4aveValue【市民会館】&#10;有形固定資産減価償却率">
          <a:extLst>
            <a:ext uri="{FF2B5EF4-FFF2-40B4-BE49-F238E27FC236}">
              <a16:creationId xmlns:a16="http://schemas.microsoft.com/office/drawing/2014/main" id="{50839952-DA9E-4D0A-A871-96CF5206F6AA}"/>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39025</xdr:rowOff>
    </xdr:from>
    <xdr:ext cx="405111" cy="259045"/>
    <xdr:sp macro="" textlink="">
      <xdr:nvSpPr>
        <xdr:cNvPr id="333" name="n_1mainValue【市民会館】&#10;有形固定資産減価償却率">
          <a:extLst>
            <a:ext uri="{FF2B5EF4-FFF2-40B4-BE49-F238E27FC236}">
              <a16:creationId xmlns:a16="http://schemas.microsoft.com/office/drawing/2014/main" id="{D10825F9-F4A8-4E7A-B8C6-240B6828A57C}"/>
            </a:ext>
          </a:extLst>
        </xdr:cNvPr>
        <xdr:cNvSpPr txBox="1"/>
      </xdr:nvSpPr>
      <xdr:spPr>
        <a:xfrm>
          <a:off x="3582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14532</xdr:rowOff>
    </xdr:from>
    <xdr:ext cx="405111" cy="259045"/>
    <xdr:sp macro="" textlink="">
      <xdr:nvSpPr>
        <xdr:cNvPr id="334" name="n_2mainValue【市民会館】&#10;有形固定資産減価償却率">
          <a:extLst>
            <a:ext uri="{FF2B5EF4-FFF2-40B4-BE49-F238E27FC236}">
              <a16:creationId xmlns:a16="http://schemas.microsoft.com/office/drawing/2014/main" id="{5C37E29C-9EBC-4BA3-BA4B-F8724639B07B}"/>
            </a:ext>
          </a:extLst>
        </xdr:cNvPr>
        <xdr:cNvSpPr txBox="1"/>
      </xdr:nvSpPr>
      <xdr:spPr>
        <a:xfrm>
          <a:off x="2705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159856</xdr:rowOff>
    </xdr:from>
    <xdr:ext cx="405111" cy="259045"/>
    <xdr:sp macro="" textlink="">
      <xdr:nvSpPr>
        <xdr:cNvPr id="335" name="n_3mainValue【市民会館】&#10;有形固定資産減価償却率">
          <a:extLst>
            <a:ext uri="{FF2B5EF4-FFF2-40B4-BE49-F238E27FC236}">
              <a16:creationId xmlns:a16="http://schemas.microsoft.com/office/drawing/2014/main" id="{8408129B-5F4E-46E7-AB5C-3E06541B9CC0}"/>
            </a:ext>
          </a:extLst>
        </xdr:cNvPr>
        <xdr:cNvSpPr txBox="1"/>
      </xdr:nvSpPr>
      <xdr:spPr>
        <a:xfrm>
          <a:off x="1816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336" name="n_4mainValue【市民会館】&#10;有形固定資産減価償却率">
          <a:extLst>
            <a:ext uri="{FF2B5EF4-FFF2-40B4-BE49-F238E27FC236}">
              <a16:creationId xmlns:a16="http://schemas.microsoft.com/office/drawing/2014/main" id="{1C3D326B-1453-4BC9-890C-D39E42C5238F}"/>
            </a:ext>
          </a:extLst>
        </xdr:cNvPr>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BF170712-38C6-4731-A95C-61BDE592DC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56239343-121C-4E43-A395-C689D18077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BB2011C4-F55E-48FB-B3CD-EE2150771F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2CB7505B-69C9-40D0-B606-C20D480A94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95190F16-EF90-4351-A73F-AEAEF71C9A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E7D30FEF-1AD5-4D16-B4E8-AFC65FCC88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48355C2B-7FD5-4004-B0F1-317594A964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A41674B2-377B-4E66-A080-0944230BD8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5D6F3A2-5B21-48F7-98F7-3AAE2989EF1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9E788ADD-1B1C-410F-A8C2-7182B8FCE1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8DD6BA81-86A3-42FC-8B34-F2FCD04592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EE6BF02C-6E4F-4B72-9A28-88750EB3A58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4A45604C-83E2-4D4A-AE0B-4FED3BAE706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B276F290-2A47-46D2-913A-7B704327559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D860412C-E414-4005-B6C5-D36E1A8DC1C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F4538D3E-FB69-4411-9F5E-11E7FB1870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9D45005A-3DAC-438C-AA92-6AD121BBA46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C4201056-62B4-4BFF-97A1-B8A7995B242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FB7F85BA-EF38-4A60-90AE-758B708D40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50EBB366-36B2-4F0F-AFB9-716456A5726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BA12041A-CA28-42FA-A164-62F4277225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6B2CDF0-432D-48DF-AC8B-CEE83C5132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45096B3E-2A88-4BC4-9F17-C9554A2D16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0" name="直線コネクタ 359">
          <a:extLst>
            <a:ext uri="{FF2B5EF4-FFF2-40B4-BE49-F238E27FC236}">
              <a16:creationId xmlns:a16="http://schemas.microsoft.com/office/drawing/2014/main" id="{017D1477-93CE-4C2E-8B64-41CA737497F4}"/>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1" name="【市民会館】&#10;一人当たり面積最小値テキスト">
          <a:extLst>
            <a:ext uri="{FF2B5EF4-FFF2-40B4-BE49-F238E27FC236}">
              <a16:creationId xmlns:a16="http://schemas.microsoft.com/office/drawing/2014/main" id="{D24F4C1E-4F4D-442E-AC4F-8BAE4E859CE7}"/>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2" name="直線コネクタ 361">
          <a:extLst>
            <a:ext uri="{FF2B5EF4-FFF2-40B4-BE49-F238E27FC236}">
              <a16:creationId xmlns:a16="http://schemas.microsoft.com/office/drawing/2014/main" id="{52E19366-33B7-49AE-94EE-72B7F329F89D}"/>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3" name="【市民会館】&#10;一人当たり面積最大値テキスト">
          <a:extLst>
            <a:ext uri="{FF2B5EF4-FFF2-40B4-BE49-F238E27FC236}">
              <a16:creationId xmlns:a16="http://schemas.microsoft.com/office/drawing/2014/main" id="{9348DF23-7EF8-4ED1-ACB7-12AF421D9837}"/>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4" name="直線コネクタ 363">
          <a:extLst>
            <a:ext uri="{FF2B5EF4-FFF2-40B4-BE49-F238E27FC236}">
              <a16:creationId xmlns:a16="http://schemas.microsoft.com/office/drawing/2014/main" id="{7F52FDE2-9012-4E5F-9FF4-15A8A15CAC8D}"/>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5" name="【市民会館】&#10;一人当たり面積平均値テキスト">
          <a:extLst>
            <a:ext uri="{FF2B5EF4-FFF2-40B4-BE49-F238E27FC236}">
              <a16:creationId xmlns:a16="http://schemas.microsoft.com/office/drawing/2014/main" id="{6665984C-E9EF-467F-9DBC-1901CA0F5F71}"/>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6" name="フローチャート: 判断 365">
          <a:extLst>
            <a:ext uri="{FF2B5EF4-FFF2-40B4-BE49-F238E27FC236}">
              <a16:creationId xmlns:a16="http://schemas.microsoft.com/office/drawing/2014/main" id="{7E17E685-FCA0-4A5A-A690-ACC3C0722B2B}"/>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7" name="フローチャート: 判断 366">
          <a:extLst>
            <a:ext uri="{FF2B5EF4-FFF2-40B4-BE49-F238E27FC236}">
              <a16:creationId xmlns:a16="http://schemas.microsoft.com/office/drawing/2014/main" id="{9341F883-7FF1-49E6-9B7C-487FA6C98FF7}"/>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68" name="フローチャート: 判断 367">
          <a:extLst>
            <a:ext uri="{FF2B5EF4-FFF2-40B4-BE49-F238E27FC236}">
              <a16:creationId xmlns:a16="http://schemas.microsoft.com/office/drawing/2014/main" id="{BEBC8BEE-BE94-4FE1-BF9F-82ACCF80D78C}"/>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69" name="フローチャート: 判断 368">
          <a:extLst>
            <a:ext uri="{FF2B5EF4-FFF2-40B4-BE49-F238E27FC236}">
              <a16:creationId xmlns:a16="http://schemas.microsoft.com/office/drawing/2014/main" id="{7CCAE39F-B935-4C08-98A6-3EDF120B5699}"/>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0" name="フローチャート: 判断 369">
          <a:extLst>
            <a:ext uri="{FF2B5EF4-FFF2-40B4-BE49-F238E27FC236}">
              <a16:creationId xmlns:a16="http://schemas.microsoft.com/office/drawing/2014/main" id="{8D8E0167-7222-4513-AA0E-A470C330813A}"/>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23A52079-9F9B-4DA4-B53E-5E5D9BB4552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41A6613-FB72-4CDA-8740-D857D385E3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F6C2BFD-61D7-4F0B-ACF1-C8F551D239D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A2B2032-8A8D-4659-838C-ACC1595B849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1C80EE7-64C1-46BC-9A6C-EBD4DD4902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120650</xdr:rowOff>
    </xdr:from>
    <xdr:to>
      <xdr:col>55</xdr:col>
      <xdr:colOff>50800</xdr:colOff>
      <xdr:row>108</xdr:row>
      <xdr:rowOff>50800</xdr:rowOff>
    </xdr:to>
    <xdr:sp macro="" textlink="">
      <xdr:nvSpPr>
        <xdr:cNvPr id="376" name="楕円 375">
          <a:extLst>
            <a:ext uri="{FF2B5EF4-FFF2-40B4-BE49-F238E27FC236}">
              <a16:creationId xmlns:a16="http://schemas.microsoft.com/office/drawing/2014/main" id="{B6F127DA-CABA-46AE-A776-52D5AC8C7381}"/>
            </a:ext>
          </a:extLst>
        </xdr:cNvPr>
        <xdr:cNvSpPr/>
      </xdr:nvSpPr>
      <xdr:spPr>
        <a:xfrm>
          <a:off x="10426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99077</xdr:rowOff>
    </xdr:from>
    <xdr:ext cx="469744" cy="259045"/>
    <xdr:sp macro="" textlink="">
      <xdr:nvSpPr>
        <xdr:cNvPr id="377" name="【市民会館】&#10;一人当たり面積該当値テキスト">
          <a:extLst>
            <a:ext uri="{FF2B5EF4-FFF2-40B4-BE49-F238E27FC236}">
              <a16:creationId xmlns:a16="http://schemas.microsoft.com/office/drawing/2014/main" id="{F7D74865-C7B1-4D15-86FC-8C8F10D7D921}"/>
            </a:ext>
          </a:extLst>
        </xdr:cNvPr>
        <xdr:cNvSpPr txBox="1"/>
      </xdr:nvSpPr>
      <xdr:spPr>
        <a:xfrm>
          <a:off x="10515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118745</xdr:rowOff>
    </xdr:from>
    <xdr:to>
      <xdr:col>50</xdr:col>
      <xdr:colOff>165100</xdr:colOff>
      <xdr:row>108</xdr:row>
      <xdr:rowOff>48895</xdr:rowOff>
    </xdr:to>
    <xdr:sp macro="" textlink="">
      <xdr:nvSpPr>
        <xdr:cNvPr id="378" name="楕円 377">
          <a:extLst>
            <a:ext uri="{FF2B5EF4-FFF2-40B4-BE49-F238E27FC236}">
              <a16:creationId xmlns:a16="http://schemas.microsoft.com/office/drawing/2014/main" id="{D4408247-FD35-4FC3-B52F-5F4CDC95B61A}"/>
            </a:ext>
          </a:extLst>
        </xdr:cNvPr>
        <xdr:cNvSpPr/>
      </xdr:nvSpPr>
      <xdr:spPr>
        <a:xfrm>
          <a:off x="9588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169545</xdr:rowOff>
    </xdr:from>
    <xdr:to>
      <xdr:col>55</xdr:col>
      <xdr:colOff>0</xdr:colOff>
      <xdr:row>108</xdr:row>
      <xdr:rowOff>0</xdr:rowOff>
    </xdr:to>
    <xdr:cxnSp macro="">
      <xdr:nvCxnSpPr>
        <xdr:cNvPr id="379" name="直線コネクタ 378">
          <a:extLst>
            <a:ext uri="{FF2B5EF4-FFF2-40B4-BE49-F238E27FC236}">
              <a16:creationId xmlns:a16="http://schemas.microsoft.com/office/drawing/2014/main" id="{775E9807-448C-4A4A-B7AA-A388BB45E828}"/>
            </a:ext>
          </a:extLst>
        </xdr:cNvPr>
        <xdr:cNvCxnSpPr/>
      </xdr:nvCxnSpPr>
      <xdr:spPr>
        <a:xfrm>
          <a:off x="9639300" y="1851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116839</xdr:rowOff>
    </xdr:from>
    <xdr:to>
      <xdr:col>46</xdr:col>
      <xdr:colOff>38100</xdr:colOff>
      <xdr:row>108</xdr:row>
      <xdr:rowOff>46989</xdr:rowOff>
    </xdr:to>
    <xdr:sp macro="" textlink="">
      <xdr:nvSpPr>
        <xdr:cNvPr id="380" name="楕円 379">
          <a:extLst>
            <a:ext uri="{FF2B5EF4-FFF2-40B4-BE49-F238E27FC236}">
              <a16:creationId xmlns:a16="http://schemas.microsoft.com/office/drawing/2014/main" id="{DD00102E-D0D1-47AB-88B0-8A7AFF2DA2BC}"/>
            </a:ext>
          </a:extLst>
        </xdr:cNvPr>
        <xdr:cNvSpPr/>
      </xdr:nvSpPr>
      <xdr:spPr>
        <a:xfrm>
          <a:off x="8699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167639</xdr:rowOff>
    </xdr:from>
    <xdr:to>
      <xdr:col>50</xdr:col>
      <xdr:colOff>114300</xdr:colOff>
      <xdr:row>107</xdr:row>
      <xdr:rowOff>169545</xdr:rowOff>
    </xdr:to>
    <xdr:cxnSp macro="">
      <xdr:nvCxnSpPr>
        <xdr:cNvPr id="381" name="直線コネクタ 380">
          <a:extLst>
            <a:ext uri="{FF2B5EF4-FFF2-40B4-BE49-F238E27FC236}">
              <a16:creationId xmlns:a16="http://schemas.microsoft.com/office/drawing/2014/main" id="{6D31BDE5-19AD-4956-B330-6F3E78F586C5}"/>
            </a:ext>
          </a:extLst>
        </xdr:cNvPr>
        <xdr:cNvCxnSpPr/>
      </xdr:nvCxnSpPr>
      <xdr:spPr>
        <a:xfrm>
          <a:off x="8750300" y="185127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116839</xdr:rowOff>
    </xdr:from>
    <xdr:to>
      <xdr:col>41</xdr:col>
      <xdr:colOff>101600</xdr:colOff>
      <xdr:row>108</xdr:row>
      <xdr:rowOff>46989</xdr:rowOff>
    </xdr:to>
    <xdr:sp macro="" textlink="">
      <xdr:nvSpPr>
        <xdr:cNvPr id="382" name="楕円 381">
          <a:extLst>
            <a:ext uri="{FF2B5EF4-FFF2-40B4-BE49-F238E27FC236}">
              <a16:creationId xmlns:a16="http://schemas.microsoft.com/office/drawing/2014/main" id="{10251C24-6FC9-4936-AB9D-E7DDAB843201}"/>
            </a:ext>
          </a:extLst>
        </xdr:cNvPr>
        <xdr:cNvSpPr/>
      </xdr:nvSpPr>
      <xdr:spPr>
        <a:xfrm>
          <a:off x="781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167639</xdr:rowOff>
    </xdr:from>
    <xdr:to>
      <xdr:col>45</xdr:col>
      <xdr:colOff>177800</xdr:colOff>
      <xdr:row>107</xdr:row>
      <xdr:rowOff>167639</xdr:rowOff>
    </xdr:to>
    <xdr:cxnSp macro="">
      <xdr:nvCxnSpPr>
        <xdr:cNvPr id="383" name="直線コネクタ 382">
          <a:extLst>
            <a:ext uri="{FF2B5EF4-FFF2-40B4-BE49-F238E27FC236}">
              <a16:creationId xmlns:a16="http://schemas.microsoft.com/office/drawing/2014/main" id="{36D4FDFF-E699-4982-B0B9-EB74016F9F1C}"/>
            </a:ext>
          </a:extLst>
        </xdr:cNvPr>
        <xdr:cNvCxnSpPr/>
      </xdr:nvCxnSpPr>
      <xdr:spPr>
        <a:xfrm>
          <a:off x="7861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114936</xdr:rowOff>
    </xdr:from>
    <xdr:to>
      <xdr:col>36</xdr:col>
      <xdr:colOff>165100</xdr:colOff>
      <xdr:row>108</xdr:row>
      <xdr:rowOff>45086</xdr:rowOff>
    </xdr:to>
    <xdr:sp macro="" textlink="">
      <xdr:nvSpPr>
        <xdr:cNvPr id="384" name="楕円 383">
          <a:extLst>
            <a:ext uri="{FF2B5EF4-FFF2-40B4-BE49-F238E27FC236}">
              <a16:creationId xmlns:a16="http://schemas.microsoft.com/office/drawing/2014/main" id="{E8BC3A42-1B54-4903-8606-17B0EB78A98B}"/>
            </a:ext>
          </a:extLst>
        </xdr:cNvPr>
        <xdr:cNvSpPr/>
      </xdr:nvSpPr>
      <xdr:spPr>
        <a:xfrm>
          <a:off x="692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165736</xdr:rowOff>
    </xdr:from>
    <xdr:to>
      <xdr:col>41</xdr:col>
      <xdr:colOff>50800</xdr:colOff>
      <xdr:row>107</xdr:row>
      <xdr:rowOff>167639</xdr:rowOff>
    </xdr:to>
    <xdr:cxnSp macro="">
      <xdr:nvCxnSpPr>
        <xdr:cNvPr id="385" name="直線コネクタ 384">
          <a:extLst>
            <a:ext uri="{FF2B5EF4-FFF2-40B4-BE49-F238E27FC236}">
              <a16:creationId xmlns:a16="http://schemas.microsoft.com/office/drawing/2014/main" id="{1C8DF89A-7239-432B-A86D-5C7958056747}"/>
            </a:ext>
          </a:extLst>
        </xdr:cNvPr>
        <xdr:cNvCxnSpPr/>
      </xdr:nvCxnSpPr>
      <xdr:spPr>
        <a:xfrm>
          <a:off x="6972300" y="185108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6" name="n_1aveValue【市民会館】&#10;一人当たり面積">
          <a:extLst>
            <a:ext uri="{FF2B5EF4-FFF2-40B4-BE49-F238E27FC236}">
              <a16:creationId xmlns:a16="http://schemas.microsoft.com/office/drawing/2014/main" id="{1DEFC159-6EEE-4565-9DC7-9A69C6645CFE}"/>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87" name="n_2aveValue【市民会館】&#10;一人当たり面積">
          <a:extLst>
            <a:ext uri="{FF2B5EF4-FFF2-40B4-BE49-F238E27FC236}">
              <a16:creationId xmlns:a16="http://schemas.microsoft.com/office/drawing/2014/main" id="{AA410A11-F627-4DBC-A540-860F82DFFE9E}"/>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88" name="n_3aveValue【市民会館】&#10;一人当たり面積">
          <a:extLst>
            <a:ext uri="{FF2B5EF4-FFF2-40B4-BE49-F238E27FC236}">
              <a16:creationId xmlns:a16="http://schemas.microsoft.com/office/drawing/2014/main" id="{8E8F1181-6478-4E5D-84A9-67AC0645A318}"/>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89" name="n_4aveValue【市民会館】&#10;一人当たり面積">
          <a:extLst>
            <a:ext uri="{FF2B5EF4-FFF2-40B4-BE49-F238E27FC236}">
              <a16:creationId xmlns:a16="http://schemas.microsoft.com/office/drawing/2014/main" id="{8F688E11-4164-4729-A9CE-98A29D568E4E}"/>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40022</xdr:rowOff>
    </xdr:from>
    <xdr:ext cx="469744" cy="259045"/>
    <xdr:sp macro="" textlink="">
      <xdr:nvSpPr>
        <xdr:cNvPr id="390" name="n_1mainValue【市民会館】&#10;一人当たり面積">
          <a:extLst>
            <a:ext uri="{FF2B5EF4-FFF2-40B4-BE49-F238E27FC236}">
              <a16:creationId xmlns:a16="http://schemas.microsoft.com/office/drawing/2014/main" id="{EDCF25F5-8A15-498D-82A2-1C957DFE0D15}"/>
            </a:ext>
          </a:extLst>
        </xdr:cNvPr>
        <xdr:cNvSpPr txBox="1"/>
      </xdr:nvSpPr>
      <xdr:spPr>
        <a:xfrm>
          <a:off x="9391727"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38116</xdr:rowOff>
    </xdr:from>
    <xdr:ext cx="469744" cy="259045"/>
    <xdr:sp macro="" textlink="">
      <xdr:nvSpPr>
        <xdr:cNvPr id="391" name="n_2mainValue【市民会館】&#10;一人当たり面積">
          <a:extLst>
            <a:ext uri="{FF2B5EF4-FFF2-40B4-BE49-F238E27FC236}">
              <a16:creationId xmlns:a16="http://schemas.microsoft.com/office/drawing/2014/main" id="{EBE5C57E-07B2-46E4-90D4-DA19C5A87BC0}"/>
            </a:ext>
          </a:extLst>
        </xdr:cNvPr>
        <xdr:cNvSpPr txBox="1"/>
      </xdr:nvSpPr>
      <xdr:spPr>
        <a:xfrm>
          <a:off x="8515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38116</xdr:rowOff>
    </xdr:from>
    <xdr:ext cx="469744" cy="259045"/>
    <xdr:sp macro="" textlink="">
      <xdr:nvSpPr>
        <xdr:cNvPr id="392" name="n_3mainValue【市民会館】&#10;一人当たり面積">
          <a:extLst>
            <a:ext uri="{FF2B5EF4-FFF2-40B4-BE49-F238E27FC236}">
              <a16:creationId xmlns:a16="http://schemas.microsoft.com/office/drawing/2014/main" id="{A50DA4D4-8F0B-4CBE-A69E-39EDC25C4F4C}"/>
            </a:ext>
          </a:extLst>
        </xdr:cNvPr>
        <xdr:cNvSpPr txBox="1"/>
      </xdr:nvSpPr>
      <xdr:spPr>
        <a:xfrm>
          <a:off x="7626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36213</xdr:rowOff>
    </xdr:from>
    <xdr:ext cx="469744" cy="259045"/>
    <xdr:sp macro="" textlink="">
      <xdr:nvSpPr>
        <xdr:cNvPr id="393" name="n_4mainValue【市民会館】&#10;一人当たり面積">
          <a:extLst>
            <a:ext uri="{FF2B5EF4-FFF2-40B4-BE49-F238E27FC236}">
              <a16:creationId xmlns:a16="http://schemas.microsoft.com/office/drawing/2014/main" id="{5745C294-8E85-4890-86C8-040ECA9E5091}"/>
            </a:ext>
          </a:extLst>
        </xdr:cNvPr>
        <xdr:cNvSpPr txBox="1"/>
      </xdr:nvSpPr>
      <xdr:spPr>
        <a:xfrm>
          <a:off x="6737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4D9448F-4201-400E-B122-84CFB400E6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9F5B4A5-70E7-475F-B1C5-6AF9F40C96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C2B6B1F-9053-491D-B7EF-6DD34EA77C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BEFBB4F-218D-4B03-B8D6-5DA2AE5ED3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A1574B5-EBF8-4277-9C47-5766C89040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5861792-5ED6-4BA2-8BB7-FE9276C89F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66ECD54-887D-4F18-88C1-E629A95C7D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CF01FC5-639C-4E04-B4C7-765AA0396E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64C2A74-62AA-47A9-8B6D-8AD342F084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C7A5D87-1327-4D07-A6F6-252AD1C39A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8405D180-F5B4-4558-8E04-CB0C7B385F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6674705C-C94C-4639-8BA5-5EC7569C77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BB3C81CE-333A-45AB-84F2-ED8AB0029E6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AC6C1E5-5ECD-40E4-BE24-48B89CD12E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670E0325-5422-48B7-866C-4BE9D1D97A1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ADBE11BD-6AC6-4F25-BDF5-A68F5A3A7F8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34B7B264-43D8-451B-8274-9BC6565494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E31AED52-04F3-439F-BD71-D79DCE94C08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EF830F19-470D-4406-BD28-E5C8BD79B59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30CA9C9-75EA-4DCD-8B9E-E98D4551342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0B27A36-D77C-4262-A06E-D453929833F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DCF2D61-9A9C-4924-B0F3-1903199CE8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F8CBEE99-4874-4917-B015-6CCE18154FC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D8EFC410-08B9-4181-8B85-F12E6CE873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3D08512B-BF8D-4ACB-B26A-2D999ABABFF3}"/>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7B655932-9FF4-4A82-B046-68084B315A5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AE4ED1C3-4983-4F22-A629-A798564648F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49901CCD-665F-47E3-88AC-9FC8BFDB900D}"/>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2" name="直線コネクタ 421">
          <a:extLst>
            <a:ext uri="{FF2B5EF4-FFF2-40B4-BE49-F238E27FC236}">
              <a16:creationId xmlns:a16="http://schemas.microsoft.com/office/drawing/2014/main" id="{1F7D51C7-0FC0-49E1-A886-AF9FFDD72FD1}"/>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F5C61DD1-BDF2-4FCA-BF36-1C0F760327D9}"/>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4" name="フローチャート: 判断 423">
          <a:extLst>
            <a:ext uri="{FF2B5EF4-FFF2-40B4-BE49-F238E27FC236}">
              <a16:creationId xmlns:a16="http://schemas.microsoft.com/office/drawing/2014/main" id="{DC67549F-DEE4-484D-9EE2-9AA87A47D685}"/>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5" name="フローチャート: 判断 424">
          <a:extLst>
            <a:ext uri="{FF2B5EF4-FFF2-40B4-BE49-F238E27FC236}">
              <a16:creationId xmlns:a16="http://schemas.microsoft.com/office/drawing/2014/main" id="{CC8FB0D9-AF79-4601-B891-A6E3C63212F5}"/>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6" name="フローチャート: 判断 425">
          <a:extLst>
            <a:ext uri="{FF2B5EF4-FFF2-40B4-BE49-F238E27FC236}">
              <a16:creationId xmlns:a16="http://schemas.microsoft.com/office/drawing/2014/main" id="{EFF131CD-DDC7-4774-B5F5-93FD22AF175A}"/>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7" name="フローチャート: 判断 426">
          <a:extLst>
            <a:ext uri="{FF2B5EF4-FFF2-40B4-BE49-F238E27FC236}">
              <a16:creationId xmlns:a16="http://schemas.microsoft.com/office/drawing/2014/main" id="{C2904D10-0B72-4AA8-91BA-BFCCF5E1010F}"/>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28" name="フローチャート: 判断 427">
          <a:extLst>
            <a:ext uri="{FF2B5EF4-FFF2-40B4-BE49-F238E27FC236}">
              <a16:creationId xmlns:a16="http://schemas.microsoft.com/office/drawing/2014/main" id="{55BE18ED-3FD8-4F17-B700-C5E090B5418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DF63F63-4BCA-4FBE-8EAA-AE14B75050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AFCC684-344F-44BA-B1C6-13C0FB72B6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F1EE1B-75F6-4460-AD65-7D2F260D91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77056FF-0C84-4D46-A5EF-2B3E3C7DB3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653327-1FEF-4494-9564-5C90FE027C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434" name="楕円 433">
          <a:extLst>
            <a:ext uri="{FF2B5EF4-FFF2-40B4-BE49-F238E27FC236}">
              <a16:creationId xmlns:a16="http://schemas.microsoft.com/office/drawing/2014/main" id="{724FAB12-4217-4C75-BED0-888B5AB090CC}"/>
            </a:ext>
          </a:extLst>
        </xdr:cNvPr>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39050EC6-69DA-4F14-AB2D-0B18F866AE87}"/>
            </a:ext>
          </a:extLst>
        </xdr:cNvPr>
        <xdr:cNvSpPr txBox="1"/>
      </xdr:nvSpPr>
      <xdr:spPr>
        <a:xfrm>
          <a:off x="16357600"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436" name="楕円 435">
          <a:extLst>
            <a:ext uri="{FF2B5EF4-FFF2-40B4-BE49-F238E27FC236}">
              <a16:creationId xmlns:a16="http://schemas.microsoft.com/office/drawing/2014/main" id="{24066A71-8E93-4838-A7F1-37B30C5E953A}"/>
            </a:ext>
          </a:extLst>
        </xdr:cNvPr>
        <xdr:cNvSpPr/>
      </xdr:nvSpPr>
      <xdr:spPr>
        <a:xfrm>
          <a:off x="15430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85725</xdr:rowOff>
    </xdr:from>
    <xdr:to>
      <xdr:col>85</xdr:col>
      <xdr:colOff>127000</xdr:colOff>
      <xdr:row>40</xdr:row>
      <xdr:rowOff>131445</xdr:rowOff>
    </xdr:to>
    <xdr:cxnSp macro="">
      <xdr:nvCxnSpPr>
        <xdr:cNvPr id="437" name="直線コネクタ 436">
          <a:extLst>
            <a:ext uri="{FF2B5EF4-FFF2-40B4-BE49-F238E27FC236}">
              <a16:creationId xmlns:a16="http://schemas.microsoft.com/office/drawing/2014/main" id="{C45CC481-680E-4070-A72B-661965BD3DFC}"/>
            </a:ext>
          </a:extLst>
        </xdr:cNvPr>
        <xdr:cNvCxnSpPr/>
      </xdr:nvCxnSpPr>
      <xdr:spPr>
        <a:xfrm>
          <a:off x="15481300" y="69437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38" name="楕円 437">
          <a:extLst>
            <a:ext uri="{FF2B5EF4-FFF2-40B4-BE49-F238E27FC236}">
              <a16:creationId xmlns:a16="http://schemas.microsoft.com/office/drawing/2014/main" id="{97715A7E-DC82-4DE9-8163-CD4C12CEEE5A}"/>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85725</xdr:rowOff>
    </xdr:to>
    <xdr:cxnSp macro="">
      <xdr:nvCxnSpPr>
        <xdr:cNvPr id="439" name="直線コネクタ 438">
          <a:extLst>
            <a:ext uri="{FF2B5EF4-FFF2-40B4-BE49-F238E27FC236}">
              <a16:creationId xmlns:a16="http://schemas.microsoft.com/office/drawing/2014/main" id="{6293D6B9-87C9-4EC9-BCD7-8B7D82C26213}"/>
            </a:ext>
          </a:extLst>
        </xdr:cNvPr>
        <xdr:cNvCxnSpPr/>
      </xdr:nvCxnSpPr>
      <xdr:spPr>
        <a:xfrm>
          <a:off x="14592300" y="68541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440" name="楕円 439">
          <a:extLst>
            <a:ext uri="{FF2B5EF4-FFF2-40B4-BE49-F238E27FC236}">
              <a16:creationId xmlns:a16="http://schemas.microsoft.com/office/drawing/2014/main" id="{B7E3D27A-FF5E-4585-883A-93B1E5DF00E1}"/>
            </a:ext>
          </a:extLst>
        </xdr:cNvPr>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39</xdr:row>
      <xdr:rowOff>167640</xdr:rowOff>
    </xdr:to>
    <xdr:cxnSp macro="">
      <xdr:nvCxnSpPr>
        <xdr:cNvPr id="441" name="直線コネクタ 440">
          <a:extLst>
            <a:ext uri="{FF2B5EF4-FFF2-40B4-BE49-F238E27FC236}">
              <a16:creationId xmlns:a16="http://schemas.microsoft.com/office/drawing/2014/main" id="{B314001A-54C4-4962-9800-4FFA30CB7273}"/>
            </a:ext>
          </a:extLst>
        </xdr:cNvPr>
        <xdr:cNvCxnSpPr/>
      </xdr:nvCxnSpPr>
      <xdr:spPr>
        <a:xfrm>
          <a:off x="13703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80645</xdr:rowOff>
    </xdr:from>
    <xdr:to>
      <xdr:col>67</xdr:col>
      <xdr:colOff>101600</xdr:colOff>
      <xdr:row>40</xdr:row>
      <xdr:rowOff>10795</xdr:rowOff>
    </xdr:to>
    <xdr:sp macro="" textlink="">
      <xdr:nvSpPr>
        <xdr:cNvPr id="442" name="楕円 441">
          <a:extLst>
            <a:ext uri="{FF2B5EF4-FFF2-40B4-BE49-F238E27FC236}">
              <a16:creationId xmlns:a16="http://schemas.microsoft.com/office/drawing/2014/main" id="{E58BEDE0-4FFF-404A-AAD8-75F807FE077B}"/>
            </a:ext>
          </a:extLst>
        </xdr:cNvPr>
        <xdr:cNvSpPr/>
      </xdr:nvSpPr>
      <xdr:spPr>
        <a:xfrm>
          <a:off x="12763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131445</xdr:rowOff>
    </xdr:from>
    <xdr:to>
      <xdr:col>71</xdr:col>
      <xdr:colOff>177800</xdr:colOff>
      <xdr:row>39</xdr:row>
      <xdr:rowOff>167640</xdr:rowOff>
    </xdr:to>
    <xdr:cxnSp macro="">
      <xdr:nvCxnSpPr>
        <xdr:cNvPr id="443" name="直線コネクタ 442">
          <a:extLst>
            <a:ext uri="{FF2B5EF4-FFF2-40B4-BE49-F238E27FC236}">
              <a16:creationId xmlns:a16="http://schemas.microsoft.com/office/drawing/2014/main" id="{FBC71DA0-9DEC-467B-906E-46C0D25CA0B3}"/>
            </a:ext>
          </a:extLst>
        </xdr:cNvPr>
        <xdr:cNvCxnSpPr/>
      </xdr:nvCxnSpPr>
      <xdr:spPr>
        <a:xfrm>
          <a:off x="12814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CD1E5081-85FC-42F2-9B38-8FC824AB6D06}"/>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8DFD2BC0-86B7-4FBD-90BF-3657720AA829}"/>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AAF04C91-84BD-4E3D-893F-89189C6D2E7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E22ADE43-E3DD-46B4-875F-AD83496AB1D2}"/>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CAF2B5F0-04FC-4832-9EB4-0A18E8914A35}"/>
            </a:ext>
          </a:extLst>
        </xdr:cNvPr>
        <xdr:cNvSpPr txBox="1"/>
      </xdr:nvSpPr>
      <xdr:spPr>
        <a:xfrm>
          <a:off x="15266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174186FD-0AEC-4AD3-9AFE-172D60326CC1}"/>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CBA5C5C7-D195-4D44-BBE6-A3D09DF39F3E}"/>
            </a:ext>
          </a:extLst>
        </xdr:cNvPr>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1922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2BCAB381-817B-4C3C-A70F-E86DE41814D4}"/>
            </a:ext>
          </a:extLst>
        </xdr:cNvPr>
        <xdr:cNvSpPr txBox="1"/>
      </xdr:nvSpPr>
      <xdr:spPr>
        <a:xfrm>
          <a:off x="12611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31D06F1-8B7A-40A6-8AA8-D9B35E9760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F413872-ED6E-4E2A-86BA-9B5ECAD82B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B3E4B4C8-33AD-4774-9A15-3DDBF437A3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D9017ED-0BD2-47CF-AF4C-7305A8B273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C5D81AF-DBBC-4FA0-851F-654445E7FC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C9892BE-B1EA-43E7-8517-BB75F55B0E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630DBC5-1466-4EA6-8CD2-A82294B28D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6888E435-EE65-4A07-AE99-0576DF282D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72F41FE-C5CF-42CF-82FD-A5E00DFEC7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3038D3C-0AE3-4BE8-944D-613078CE49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93301533-A6DF-442C-A9A3-908BC0C791C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03DF5ED1-A1A0-48F9-A283-F678F170DFC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9443A6E0-D0A3-4D9F-B596-ABFE7F75DE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E3AD0ED4-E086-4ACC-ABDB-999574AAF6D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B4F28A30-BBB5-4FB4-9AE5-9C7A7E7DA82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4E8B005E-0315-432A-AE94-EB486A3531C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7986A942-DA41-4591-8F8A-621E9D36FAF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CC38035-1B52-412E-93B6-CDF7D7ACB29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4ED0FBC5-C4A5-4BA2-9B89-9776BD965B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0C2FEC09-23A1-45EC-8D9F-031040CB209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9F6AD265-C831-4A91-BBC8-904124E2C2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7D45BB36-8858-4B24-AD2E-2F119CAF1BE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9933B19-D472-4B53-8F25-EC1E3D5010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5" name="直線コネクタ 474">
          <a:extLst>
            <a:ext uri="{FF2B5EF4-FFF2-40B4-BE49-F238E27FC236}">
              <a16:creationId xmlns:a16="http://schemas.microsoft.com/office/drawing/2014/main" id="{E8CBEE38-A608-41FA-AD1E-12F28E2462D2}"/>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59117AAD-628E-4268-A41F-EDDC6BEE5E07}"/>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7" name="直線コネクタ 476">
          <a:extLst>
            <a:ext uri="{FF2B5EF4-FFF2-40B4-BE49-F238E27FC236}">
              <a16:creationId xmlns:a16="http://schemas.microsoft.com/office/drawing/2014/main" id="{364FC138-541E-419E-B96D-D41CA85E8ABE}"/>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DFEDBD3-515A-4E8C-ACDD-4A94D7E32DD5}"/>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79" name="直線コネクタ 478">
          <a:extLst>
            <a:ext uri="{FF2B5EF4-FFF2-40B4-BE49-F238E27FC236}">
              <a16:creationId xmlns:a16="http://schemas.microsoft.com/office/drawing/2014/main" id="{6D73D80B-87DE-4593-9225-66C57EDAE727}"/>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E7D129FA-382A-47BF-B3F2-16B4498AA8D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1" name="フローチャート: 判断 480">
          <a:extLst>
            <a:ext uri="{FF2B5EF4-FFF2-40B4-BE49-F238E27FC236}">
              <a16:creationId xmlns:a16="http://schemas.microsoft.com/office/drawing/2014/main" id="{DD468B29-6AD3-4841-ABAB-041DB3A579B8}"/>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2" name="フローチャート: 判断 481">
          <a:extLst>
            <a:ext uri="{FF2B5EF4-FFF2-40B4-BE49-F238E27FC236}">
              <a16:creationId xmlns:a16="http://schemas.microsoft.com/office/drawing/2014/main" id="{9E0984B8-9F41-4E98-9983-9E177EE183A2}"/>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3" name="フローチャート: 判断 482">
          <a:extLst>
            <a:ext uri="{FF2B5EF4-FFF2-40B4-BE49-F238E27FC236}">
              <a16:creationId xmlns:a16="http://schemas.microsoft.com/office/drawing/2014/main" id="{0138FD53-307A-4E35-910E-13195CA31FC8}"/>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4" name="フローチャート: 判断 483">
          <a:extLst>
            <a:ext uri="{FF2B5EF4-FFF2-40B4-BE49-F238E27FC236}">
              <a16:creationId xmlns:a16="http://schemas.microsoft.com/office/drawing/2014/main" id="{34166807-A130-4F4C-B6DF-CF464B5A53FA}"/>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5" name="フローチャート: 判断 484">
          <a:extLst>
            <a:ext uri="{FF2B5EF4-FFF2-40B4-BE49-F238E27FC236}">
              <a16:creationId xmlns:a16="http://schemas.microsoft.com/office/drawing/2014/main" id="{2D2BB722-A26D-4CF8-B632-91C93A424416}"/>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F97F641-525F-403A-95D7-C692E07D1C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65D48F6-0A4E-4F4A-8A1D-7C0BF21097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E1AD565-4782-4763-A46A-7E4811D158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CD3C8BF-CF51-4109-9E42-26D6124BE6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C125895-09F8-45FC-809C-13348402B7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118376</xdr:rowOff>
    </xdr:from>
    <xdr:to>
      <xdr:col>116</xdr:col>
      <xdr:colOff>114300</xdr:colOff>
      <xdr:row>42</xdr:row>
      <xdr:rowOff>48526</xdr:rowOff>
    </xdr:to>
    <xdr:sp macro="" textlink="">
      <xdr:nvSpPr>
        <xdr:cNvPr id="491" name="楕円 490">
          <a:extLst>
            <a:ext uri="{FF2B5EF4-FFF2-40B4-BE49-F238E27FC236}">
              <a16:creationId xmlns:a16="http://schemas.microsoft.com/office/drawing/2014/main" id="{002559B5-C63F-46DF-9CC3-A91AE59EC8C7}"/>
            </a:ext>
          </a:extLst>
        </xdr:cNvPr>
        <xdr:cNvSpPr/>
      </xdr:nvSpPr>
      <xdr:spPr>
        <a:xfrm>
          <a:off x="22110700" y="71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33303</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4AA72623-6114-4BC0-96A2-9EDE8894F8EB}"/>
            </a:ext>
          </a:extLst>
        </xdr:cNvPr>
        <xdr:cNvSpPr txBox="1"/>
      </xdr:nvSpPr>
      <xdr:spPr>
        <a:xfrm>
          <a:off x="22199600" y="706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116508</xdr:rowOff>
    </xdr:from>
    <xdr:to>
      <xdr:col>112</xdr:col>
      <xdr:colOff>38100</xdr:colOff>
      <xdr:row>42</xdr:row>
      <xdr:rowOff>46658</xdr:rowOff>
    </xdr:to>
    <xdr:sp macro="" textlink="">
      <xdr:nvSpPr>
        <xdr:cNvPr id="493" name="楕円 492">
          <a:extLst>
            <a:ext uri="{FF2B5EF4-FFF2-40B4-BE49-F238E27FC236}">
              <a16:creationId xmlns:a16="http://schemas.microsoft.com/office/drawing/2014/main" id="{971BA591-BA11-4BC2-BB34-4A272C66C5F2}"/>
            </a:ext>
          </a:extLst>
        </xdr:cNvPr>
        <xdr:cNvSpPr/>
      </xdr:nvSpPr>
      <xdr:spPr>
        <a:xfrm>
          <a:off x="21272500" y="71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167308</xdr:rowOff>
    </xdr:from>
    <xdr:to>
      <xdr:col>116</xdr:col>
      <xdr:colOff>63500</xdr:colOff>
      <xdr:row>41</xdr:row>
      <xdr:rowOff>169176</xdr:rowOff>
    </xdr:to>
    <xdr:cxnSp macro="">
      <xdr:nvCxnSpPr>
        <xdr:cNvPr id="494" name="直線コネクタ 493">
          <a:extLst>
            <a:ext uri="{FF2B5EF4-FFF2-40B4-BE49-F238E27FC236}">
              <a16:creationId xmlns:a16="http://schemas.microsoft.com/office/drawing/2014/main" id="{B818F0BD-FA98-428B-9E76-0180D502E3B9}"/>
            </a:ext>
          </a:extLst>
        </xdr:cNvPr>
        <xdr:cNvCxnSpPr/>
      </xdr:nvCxnSpPr>
      <xdr:spPr>
        <a:xfrm>
          <a:off x="21323300" y="7196758"/>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114783</xdr:rowOff>
    </xdr:from>
    <xdr:to>
      <xdr:col>107</xdr:col>
      <xdr:colOff>101600</xdr:colOff>
      <xdr:row>42</xdr:row>
      <xdr:rowOff>44933</xdr:rowOff>
    </xdr:to>
    <xdr:sp macro="" textlink="">
      <xdr:nvSpPr>
        <xdr:cNvPr id="495" name="楕円 494">
          <a:extLst>
            <a:ext uri="{FF2B5EF4-FFF2-40B4-BE49-F238E27FC236}">
              <a16:creationId xmlns:a16="http://schemas.microsoft.com/office/drawing/2014/main" id="{C5D64363-99B4-46A0-9BFA-D343EF46D43B}"/>
            </a:ext>
          </a:extLst>
        </xdr:cNvPr>
        <xdr:cNvSpPr/>
      </xdr:nvSpPr>
      <xdr:spPr>
        <a:xfrm>
          <a:off x="20383500" y="71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165583</xdr:rowOff>
    </xdr:from>
    <xdr:to>
      <xdr:col>111</xdr:col>
      <xdr:colOff>177800</xdr:colOff>
      <xdr:row>41</xdr:row>
      <xdr:rowOff>167308</xdr:rowOff>
    </xdr:to>
    <xdr:cxnSp macro="">
      <xdr:nvCxnSpPr>
        <xdr:cNvPr id="496" name="直線コネクタ 495">
          <a:extLst>
            <a:ext uri="{FF2B5EF4-FFF2-40B4-BE49-F238E27FC236}">
              <a16:creationId xmlns:a16="http://schemas.microsoft.com/office/drawing/2014/main" id="{B8C7D1AB-BE1C-49D8-9C5B-C6426F412148}"/>
            </a:ext>
          </a:extLst>
        </xdr:cNvPr>
        <xdr:cNvCxnSpPr/>
      </xdr:nvCxnSpPr>
      <xdr:spPr>
        <a:xfrm>
          <a:off x="20434300" y="7195033"/>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114607</xdr:rowOff>
    </xdr:from>
    <xdr:to>
      <xdr:col>102</xdr:col>
      <xdr:colOff>165100</xdr:colOff>
      <xdr:row>42</xdr:row>
      <xdr:rowOff>44757</xdr:rowOff>
    </xdr:to>
    <xdr:sp macro="" textlink="">
      <xdr:nvSpPr>
        <xdr:cNvPr id="497" name="楕円 496">
          <a:extLst>
            <a:ext uri="{FF2B5EF4-FFF2-40B4-BE49-F238E27FC236}">
              <a16:creationId xmlns:a16="http://schemas.microsoft.com/office/drawing/2014/main" id="{F864240F-7AF4-46F1-BAF6-13A0DC70D3E6}"/>
            </a:ext>
          </a:extLst>
        </xdr:cNvPr>
        <xdr:cNvSpPr/>
      </xdr:nvSpPr>
      <xdr:spPr>
        <a:xfrm>
          <a:off x="19494500" y="7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165407</xdr:rowOff>
    </xdr:from>
    <xdr:to>
      <xdr:col>107</xdr:col>
      <xdr:colOff>50800</xdr:colOff>
      <xdr:row>41</xdr:row>
      <xdr:rowOff>165583</xdr:rowOff>
    </xdr:to>
    <xdr:cxnSp macro="">
      <xdr:nvCxnSpPr>
        <xdr:cNvPr id="498" name="直線コネクタ 497">
          <a:extLst>
            <a:ext uri="{FF2B5EF4-FFF2-40B4-BE49-F238E27FC236}">
              <a16:creationId xmlns:a16="http://schemas.microsoft.com/office/drawing/2014/main" id="{B689240F-D6E0-4C06-B9B9-BF0E427A135C}"/>
            </a:ext>
          </a:extLst>
        </xdr:cNvPr>
        <xdr:cNvCxnSpPr/>
      </xdr:nvCxnSpPr>
      <xdr:spPr>
        <a:xfrm>
          <a:off x="19545300" y="7194857"/>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114695</xdr:rowOff>
    </xdr:from>
    <xdr:to>
      <xdr:col>98</xdr:col>
      <xdr:colOff>38100</xdr:colOff>
      <xdr:row>42</xdr:row>
      <xdr:rowOff>44845</xdr:rowOff>
    </xdr:to>
    <xdr:sp macro="" textlink="">
      <xdr:nvSpPr>
        <xdr:cNvPr id="499" name="楕円 498">
          <a:extLst>
            <a:ext uri="{FF2B5EF4-FFF2-40B4-BE49-F238E27FC236}">
              <a16:creationId xmlns:a16="http://schemas.microsoft.com/office/drawing/2014/main" id="{5C24FAEE-0CE2-430D-8D82-7A17BE72B6DE}"/>
            </a:ext>
          </a:extLst>
        </xdr:cNvPr>
        <xdr:cNvSpPr/>
      </xdr:nvSpPr>
      <xdr:spPr>
        <a:xfrm>
          <a:off x="18605500" y="71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165407</xdr:rowOff>
    </xdr:from>
    <xdr:to>
      <xdr:col>102</xdr:col>
      <xdr:colOff>114300</xdr:colOff>
      <xdr:row>41</xdr:row>
      <xdr:rowOff>165495</xdr:rowOff>
    </xdr:to>
    <xdr:cxnSp macro="">
      <xdr:nvCxnSpPr>
        <xdr:cNvPr id="500" name="直線コネクタ 499">
          <a:extLst>
            <a:ext uri="{FF2B5EF4-FFF2-40B4-BE49-F238E27FC236}">
              <a16:creationId xmlns:a16="http://schemas.microsoft.com/office/drawing/2014/main" id="{A2F4EF5D-23EE-4D57-A048-C67D9C52CFF8}"/>
            </a:ext>
          </a:extLst>
        </xdr:cNvPr>
        <xdr:cNvCxnSpPr/>
      </xdr:nvCxnSpPr>
      <xdr:spPr>
        <a:xfrm flipV="1">
          <a:off x="18656300" y="719485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CF835179-E719-4361-97BE-75FAA13E3776}"/>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C721DE02-D081-4EE2-B4A2-8EE6B1E8C908}"/>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C2D36014-8B26-43A6-A0DF-5FD9DE77FF8B}"/>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4BDC047F-6729-4CB4-AE47-6AB1DB34870D}"/>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37785</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62F468ED-7FFD-4FD0-B8FF-13A5E6CB73D2}"/>
            </a:ext>
          </a:extLst>
        </xdr:cNvPr>
        <xdr:cNvSpPr txBox="1"/>
      </xdr:nvSpPr>
      <xdr:spPr>
        <a:xfrm>
          <a:off x="21043411" y="723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36060</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C3DDFB5F-DD2E-4921-9964-9D718264D423}"/>
            </a:ext>
          </a:extLst>
        </xdr:cNvPr>
        <xdr:cNvSpPr txBox="1"/>
      </xdr:nvSpPr>
      <xdr:spPr>
        <a:xfrm>
          <a:off x="20167111" y="72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35884</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6D852DD3-A069-40A4-B574-6B06A85FAB18}"/>
            </a:ext>
          </a:extLst>
        </xdr:cNvPr>
        <xdr:cNvSpPr txBox="1"/>
      </xdr:nvSpPr>
      <xdr:spPr>
        <a:xfrm>
          <a:off x="19278111" y="72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35972</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CF888E25-0B73-46AF-89A6-6200C629F75D}"/>
            </a:ext>
          </a:extLst>
        </xdr:cNvPr>
        <xdr:cNvSpPr txBox="1"/>
      </xdr:nvSpPr>
      <xdr:spPr>
        <a:xfrm>
          <a:off x="18389111" y="72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11A6C5B-A641-4908-8A54-4C84AB267C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50ACDEE-5B58-4CE6-A317-0D66E2644F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86235C1-DF10-4902-8B3B-E390B84017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7C5C49B7-3CE3-49DB-838A-ADE4D31F1C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9278281-B9FB-4B6C-91A6-DFF3A9A9D3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C986017-19C5-46B3-8291-6378E24664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2C3A22BE-C3C4-4A21-9591-8B97A62037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F5C4913-2404-4CA6-AED7-4237123037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FA778292-5B3C-490A-907D-73EEC67007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97B279C-660A-4D2E-9606-88A23E284A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D2CDADE-107C-4814-A7A8-B9A5C115AB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EBDFC0E6-566A-405E-918A-B103D76DD2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F3DAF4B5-8E2E-4448-8FF6-1B63B956183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55467B58-A47F-4D66-9070-A7E650BCD1E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C014F3FF-8FB5-4A2D-BEB8-C36452724F0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D4A59044-3BDC-4EA8-8882-F65AE1B3843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2399490F-E1BE-4F95-86E9-72E94B978D5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859D37A2-E98A-464B-8641-92783E6684B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507C9D72-8ECC-45F4-9BE0-F40BF21DB52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3ED05028-BBF2-4832-8666-7F061937930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6F98F22B-7909-45AD-99B3-9052B268445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E63153D5-5D32-488B-AE12-2629A328FE8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CD0FFD52-85BC-4233-8E83-98334A5196C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377305A-3C66-44E0-A577-AC7058DF0C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317DC5E-82F9-4954-B903-EA10A3DF39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4" name="直線コネクタ 533">
          <a:extLst>
            <a:ext uri="{FF2B5EF4-FFF2-40B4-BE49-F238E27FC236}">
              <a16:creationId xmlns:a16="http://schemas.microsoft.com/office/drawing/2014/main" id="{5F8EB035-D79D-46FA-A8C1-DB72B10730A2}"/>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1CE359B8-DE45-4C78-92FE-03CBFA55D8A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6" name="直線コネクタ 535">
          <a:extLst>
            <a:ext uri="{FF2B5EF4-FFF2-40B4-BE49-F238E27FC236}">
              <a16:creationId xmlns:a16="http://schemas.microsoft.com/office/drawing/2014/main" id="{895F8210-1A5C-4D28-842C-6AEF17B89FD3}"/>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DC093E98-D347-4781-B0DF-082E3D6F2777}"/>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38" name="直線コネクタ 537">
          <a:extLst>
            <a:ext uri="{FF2B5EF4-FFF2-40B4-BE49-F238E27FC236}">
              <a16:creationId xmlns:a16="http://schemas.microsoft.com/office/drawing/2014/main" id="{1F984620-8195-4BEE-931E-06AB2D4BA3A9}"/>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E5477D5E-5EDC-4DA4-AECE-049DD0A8BEC0}"/>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0" name="フローチャート: 判断 539">
          <a:extLst>
            <a:ext uri="{FF2B5EF4-FFF2-40B4-BE49-F238E27FC236}">
              <a16:creationId xmlns:a16="http://schemas.microsoft.com/office/drawing/2014/main" id="{DDCD54B9-4B76-4440-9670-AC1B7B00CC55}"/>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1" name="フローチャート: 判断 540">
          <a:extLst>
            <a:ext uri="{FF2B5EF4-FFF2-40B4-BE49-F238E27FC236}">
              <a16:creationId xmlns:a16="http://schemas.microsoft.com/office/drawing/2014/main" id="{2BDB53EE-C959-4A1A-A19D-7C97037E0608}"/>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2" name="フローチャート: 判断 541">
          <a:extLst>
            <a:ext uri="{FF2B5EF4-FFF2-40B4-BE49-F238E27FC236}">
              <a16:creationId xmlns:a16="http://schemas.microsoft.com/office/drawing/2014/main" id="{D4329AE8-D00B-4EA1-AFB7-19A1DE850265}"/>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3" name="フローチャート: 判断 542">
          <a:extLst>
            <a:ext uri="{FF2B5EF4-FFF2-40B4-BE49-F238E27FC236}">
              <a16:creationId xmlns:a16="http://schemas.microsoft.com/office/drawing/2014/main" id="{554E0FA7-48BF-4BA3-A28C-BA33D9A15D79}"/>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4" name="フローチャート: 判断 543">
          <a:extLst>
            <a:ext uri="{FF2B5EF4-FFF2-40B4-BE49-F238E27FC236}">
              <a16:creationId xmlns:a16="http://schemas.microsoft.com/office/drawing/2014/main" id="{EA357A22-B901-442E-801C-50E8524DC53C}"/>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508ABE6-AF1B-4FFA-8704-FA702BF2F9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59760C-4276-4F98-AA69-0736F8EC48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3AFBE54-2D3C-4ECB-ADA5-D891B9BC9D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70C42C7-BB7E-46CA-BE4F-BD739F2E74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B9401C1-1B19-480D-B3E1-C80D5BBB40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50" name="楕円 549">
          <a:extLst>
            <a:ext uri="{FF2B5EF4-FFF2-40B4-BE49-F238E27FC236}">
              <a16:creationId xmlns:a16="http://schemas.microsoft.com/office/drawing/2014/main" id="{EA4ED1B1-AA4D-447F-9DDC-C6AAD993FE16}"/>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D61C8DDD-470E-4149-9537-241EE074E7BB}"/>
            </a:ext>
          </a:extLst>
        </xdr:cNvPr>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145143</xdr:rowOff>
    </xdr:from>
    <xdr:to>
      <xdr:col>81</xdr:col>
      <xdr:colOff>101600</xdr:colOff>
      <xdr:row>57</xdr:row>
      <xdr:rowOff>75293</xdr:rowOff>
    </xdr:to>
    <xdr:sp macro="" textlink="">
      <xdr:nvSpPr>
        <xdr:cNvPr id="552" name="楕円 551">
          <a:extLst>
            <a:ext uri="{FF2B5EF4-FFF2-40B4-BE49-F238E27FC236}">
              <a16:creationId xmlns:a16="http://schemas.microsoft.com/office/drawing/2014/main" id="{491AD686-0AFF-4CF4-87CC-11F8BECF5264}"/>
            </a:ext>
          </a:extLst>
        </xdr:cNvPr>
        <xdr:cNvSpPr/>
      </xdr:nvSpPr>
      <xdr:spPr>
        <a:xfrm>
          <a:off x="15430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24493</xdr:rowOff>
    </xdr:from>
    <xdr:to>
      <xdr:col>85</xdr:col>
      <xdr:colOff>127000</xdr:colOff>
      <xdr:row>57</xdr:row>
      <xdr:rowOff>57150</xdr:rowOff>
    </xdr:to>
    <xdr:cxnSp macro="">
      <xdr:nvCxnSpPr>
        <xdr:cNvPr id="553" name="直線コネクタ 552">
          <a:extLst>
            <a:ext uri="{FF2B5EF4-FFF2-40B4-BE49-F238E27FC236}">
              <a16:creationId xmlns:a16="http://schemas.microsoft.com/office/drawing/2014/main" id="{ED37CF63-2E78-4C15-9934-FA4781B4D561}"/>
            </a:ext>
          </a:extLst>
        </xdr:cNvPr>
        <xdr:cNvCxnSpPr/>
      </xdr:nvCxnSpPr>
      <xdr:spPr>
        <a:xfrm>
          <a:off x="15481300" y="979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554" name="楕円 553">
          <a:extLst>
            <a:ext uri="{FF2B5EF4-FFF2-40B4-BE49-F238E27FC236}">
              <a16:creationId xmlns:a16="http://schemas.microsoft.com/office/drawing/2014/main" id="{E70A5678-B110-4100-BD7B-33F9A978CE4C}"/>
            </a:ext>
          </a:extLst>
        </xdr:cNvPr>
        <xdr:cNvSpPr/>
      </xdr:nvSpPr>
      <xdr:spPr>
        <a:xfrm>
          <a:off x="14541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24493</xdr:rowOff>
    </xdr:to>
    <xdr:cxnSp macro="">
      <xdr:nvCxnSpPr>
        <xdr:cNvPr id="555" name="直線コネクタ 554">
          <a:extLst>
            <a:ext uri="{FF2B5EF4-FFF2-40B4-BE49-F238E27FC236}">
              <a16:creationId xmlns:a16="http://schemas.microsoft.com/office/drawing/2014/main" id="{341DF18F-03C3-423A-AB3F-6369A527DDB5}"/>
            </a:ext>
          </a:extLst>
        </xdr:cNvPr>
        <xdr:cNvCxnSpPr/>
      </xdr:nvCxnSpPr>
      <xdr:spPr>
        <a:xfrm>
          <a:off x="14592300" y="9764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79828</xdr:rowOff>
    </xdr:from>
    <xdr:to>
      <xdr:col>72</xdr:col>
      <xdr:colOff>38100</xdr:colOff>
      <xdr:row>57</xdr:row>
      <xdr:rowOff>9978</xdr:rowOff>
    </xdr:to>
    <xdr:sp macro="" textlink="">
      <xdr:nvSpPr>
        <xdr:cNvPr id="556" name="楕円 555">
          <a:extLst>
            <a:ext uri="{FF2B5EF4-FFF2-40B4-BE49-F238E27FC236}">
              <a16:creationId xmlns:a16="http://schemas.microsoft.com/office/drawing/2014/main" id="{D529D6A4-9C52-45A4-8ED1-E93B2D052DEA}"/>
            </a:ext>
          </a:extLst>
        </xdr:cNvPr>
        <xdr:cNvSpPr/>
      </xdr:nvSpPr>
      <xdr:spPr>
        <a:xfrm>
          <a:off x="13652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130628</xdr:rowOff>
    </xdr:from>
    <xdr:to>
      <xdr:col>76</xdr:col>
      <xdr:colOff>114300</xdr:colOff>
      <xdr:row>56</xdr:row>
      <xdr:rowOff>163285</xdr:rowOff>
    </xdr:to>
    <xdr:cxnSp macro="">
      <xdr:nvCxnSpPr>
        <xdr:cNvPr id="557" name="直線コネクタ 556">
          <a:extLst>
            <a:ext uri="{FF2B5EF4-FFF2-40B4-BE49-F238E27FC236}">
              <a16:creationId xmlns:a16="http://schemas.microsoft.com/office/drawing/2014/main" id="{D86CEDF5-745B-4AB4-A8DF-0AEB89EFE4F5}"/>
            </a:ext>
          </a:extLst>
        </xdr:cNvPr>
        <xdr:cNvCxnSpPr/>
      </xdr:nvCxnSpPr>
      <xdr:spPr>
        <a:xfrm>
          <a:off x="13703300" y="9731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47172</xdr:rowOff>
    </xdr:from>
    <xdr:to>
      <xdr:col>67</xdr:col>
      <xdr:colOff>101600</xdr:colOff>
      <xdr:row>56</xdr:row>
      <xdr:rowOff>148772</xdr:rowOff>
    </xdr:to>
    <xdr:sp macro="" textlink="">
      <xdr:nvSpPr>
        <xdr:cNvPr id="558" name="楕円 557">
          <a:extLst>
            <a:ext uri="{FF2B5EF4-FFF2-40B4-BE49-F238E27FC236}">
              <a16:creationId xmlns:a16="http://schemas.microsoft.com/office/drawing/2014/main" id="{C01FB542-1262-40F9-9FFB-DB34BAEB654A}"/>
            </a:ext>
          </a:extLst>
        </xdr:cNvPr>
        <xdr:cNvSpPr/>
      </xdr:nvSpPr>
      <xdr:spPr>
        <a:xfrm>
          <a:off x="12763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97972</xdr:rowOff>
    </xdr:from>
    <xdr:to>
      <xdr:col>71</xdr:col>
      <xdr:colOff>177800</xdr:colOff>
      <xdr:row>56</xdr:row>
      <xdr:rowOff>130628</xdr:rowOff>
    </xdr:to>
    <xdr:cxnSp macro="">
      <xdr:nvCxnSpPr>
        <xdr:cNvPr id="559" name="直線コネクタ 558">
          <a:extLst>
            <a:ext uri="{FF2B5EF4-FFF2-40B4-BE49-F238E27FC236}">
              <a16:creationId xmlns:a16="http://schemas.microsoft.com/office/drawing/2014/main" id="{8DB0DA3D-E83E-477A-9163-FBB3C3F3E86A}"/>
            </a:ext>
          </a:extLst>
        </xdr:cNvPr>
        <xdr:cNvCxnSpPr/>
      </xdr:nvCxnSpPr>
      <xdr:spPr>
        <a:xfrm>
          <a:off x="12814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10953F5C-F60A-4854-8C0E-0C2CA3D141F6}"/>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1652190E-71AC-4B50-A022-77DFFB98760B}"/>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874B83B7-FCC0-4450-A577-0AA8EFD873AB}"/>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5B8A0BB2-8617-4DAE-87EE-7003DCA67217}"/>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91820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1E21DC4D-61B1-45AE-AFB9-1CDDB3738A35}"/>
            </a:ext>
          </a:extLst>
        </xdr:cNvPr>
        <xdr:cNvSpPr txBox="1"/>
      </xdr:nvSpPr>
      <xdr:spPr>
        <a:xfrm>
          <a:off x="15266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965BA17F-95C9-400A-A8F0-2F2BFDBBFC87}"/>
            </a:ext>
          </a:extLst>
        </xdr:cNvPr>
        <xdr:cNvSpPr txBox="1"/>
      </xdr:nvSpPr>
      <xdr:spPr>
        <a:xfrm>
          <a:off x="14389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26505</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485D9621-19AB-40DD-B87A-E57CFACA56D8}"/>
            </a:ext>
          </a:extLst>
        </xdr:cNvPr>
        <xdr:cNvSpPr txBox="1"/>
      </xdr:nvSpPr>
      <xdr:spPr>
        <a:xfrm>
          <a:off x="13500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165299</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E9A0B3D3-ACD4-4328-A2D9-804E0AF8F0A7}"/>
            </a:ext>
          </a:extLst>
        </xdr:cNvPr>
        <xdr:cNvSpPr txBox="1"/>
      </xdr:nvSpPr>
      <xdr:spPr>
        <a:xfrm>
          <a:off x="12611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418E7CA-B5C5-48AD-A7EF-D63DCAB813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729CE477-00F3-46B3-8A66-9DDDB74CE3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780988DA-13D3-47FF-B9B6-65E1F4FDA5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CDA3BDE-7145-48F5-9FFF-5819543B56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B76D3A9-A632-4133-9A02-A8AC2ABE84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DD8C9BD-4F40-4C93-8B98-9DD1EC0484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23764E72-9014-40BC-9F52-379DCB8ACD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9B523E4-807B-453D-A14B-77CFC8D369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33510E52-BF27-452A-8824-4B3F6D0B94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2BE87E6-2A39-49EE-B295-9363F8BEE9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098CF4A-B522-4057-A28D-9649B726081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957BF06D-8A4D-4AA1-82E5-930B9DCDA5D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7CD6375E-4F6B-49AB-AABD-76B8010FF05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69232768-F288-4120-902C-24A2C5540B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22722815-2205-41DB-B401-738A0B00625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90CE32F0-BD3B-439C-AEA7-2FBB0DA3966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22D1F2D1-F78A-484F-BFB5-E72374A0E91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72C45E1A-B89E-41D7-91F8-742985D4874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D673A40E-85B0-420F-81AD-988F99731BB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D9541451-C087-42F5-8790-95A109235BA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0B50C6E-A798-4BF3-938E-CF7D8B797E7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71B9E1A2-D1C5-4CC4-873C-66AB0DD69E7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9CCB2F7D-E79B-47E1-BAC2-E868BA71F2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846941F9-BBAB-4E02-8C0A-9407FB3DA5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36A13A13-626B-41A7-A9FA-3C5ACDD176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3" name="直線コネクタ 592">
          <a:extLst>
            <a:ext uri="{FF2B5EF4-FFF2-40B4-BE49-F238E27FC236}">
              <a16:creationId xmlns:a16="http://schemas.microsoft.com/office/drawing/2014/main" id="{51C31EDF-3F49-4A52-8B02-43A3D066C166}"/>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8A78B850-AD0F-42DB-A458-FFB08D7575DC}"/>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5" name="直線コネクタ 594">
          <a:extLst>
            <a:ext uri="{FF2B5EF4-FFF2-40B4-BE49-F238E27FC236}">
              <a16:creationId xmlns:a16="http://schemas.microsoft.com/office/drawing/2014/main" id="{57B1F34D-17B5-4E55-9B1C-4E2C74818E43}"/>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B9E11CBA-8757-4F0E-8322-31BBB2DA6C23}"/>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7" name="直線コネクタ 596">
          <a:extLst>
            <a:ext uri="{FF2B5EF4-FFF2-40B4-BE49-F238E27FC236}">
              <a16:creationId xmlns:a16="http://schemas.microsoft.com/office/drawing/2014/main" id="{0BF5040D-28B0-484E-9B78-881C50DED338}"/>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66C5E31-4AA8-4024-B743-E189BFE4CAB4}"/>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9" name="フローチャート: 判断 598">
          <a:extLst>
            <a:ext uri="{FF2B5EF4-FFF2-40B4-BE49-F238E27FC236}">
              <a16:creationId xmlns:a16="http://schemas.microsoft.com/office/drawing/2014/main" id="{9CC99C8E-BB10-4902-B3A6-98A270038FD8}"/>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0" name="フローチャート: 判断 599">
          <a:extLst>
            <a:ext uri="{FF2B5EF4-FFF2-40B4-BE49-F238E27FC236}">
              <a16:creationId xmlns:a16="http://schemas.microsoft.com/office/drawing/2014/main" id="{CF6AFA3B-A487-4A2E-B7D0-880291A9027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1" name="フローチャート: 判断 600">
          <a:extLst>
            <a:ext uri="{FF2B5EF4-FFF2-40B4-BE49-F238E27FC236}">
              <a16:creationId xmlns:a16="http://schemas.microsoft.com/office/drawing/2014/main" id="{E3598AF4-5D33-43CD-ABBF-92E943E0706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2" name="フローチャート: 判断 601">
          <a:extLst>
            <a:ext uri="{FF2B5EF4-FFF2-40B4-BE49-F238E27FC236}">
              <a16:creationId xmlns:a16="http://schemas.microsoft.com/office/drawing/2014/main" id="{12ED6566-ED41-4B80-AF3B-E586900EE2D5}"/>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3" name="フローチャート: 判断 602">
          <a:extLst>
            <a:ext uri="{FF2B5EF4-FFF2-40B4-BE49-F238E27FC236}">
              <a16:creationId xmlns:a16="http://schemas.microsoft.com/office/drawing/2014/main" id="{186B4AB3-795B-444C-A2E5-ECC91D2430DD}"/>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453DC10-72BC-47FD-850A-A8ACA9FC85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74FF59C-C6A3-4539-87E9-BCE9640FFC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828DB26-E37B-4A2E-AE4F-3B4A9C96E3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0A816F8-55D6-4D0F-A32A-AB85F0BDE6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090596-0615-409C-82DC-723EB8D1D0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09" name="楕円 608">
          <a:extLst>
            <a:ext uri="{FF2B5EF4-FFF2-40B4-BE49-F238E27FC236}">
              <a16:creationId xmlns:a16="http://schemas.microsoft.com/office/drawing/2014/main" id="{CC25EEB6-B9E0-4A1E-8140-64AB48264EE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834AAF58-5FD6-41EA-B9D7-6D7F2BE6AA63}"/>
            </a:ext>
          </a:extLst>
        </xdr:cNvPr>
        <xdr:cNvSpPr txBox="1"/>
      </xdr:nvSpPr>
      <xdr:spPr>
        <a:xfrm>
          <a:off x="22199600"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1" name="楕円 610">
          <a:extLst>
            <a:ext uri="{FF2B5EF4-FFF2-40B4-BE49-F238E27FC236}">
              <a16:creationId xmlns:a16="http://schemas.microsoft.com/office/drawing/2014/main" id="{B115ED8C-7BEE-4793-B793-7925DCA6E6A5}"/>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12" name="直線コネクタ 611">
          <a:extLst>
            <a:ext uri="{FF2B5EF4-FFF2-40B4-BE49-F238E27FC236}">
              <a16:creationId xmlns:a16="http://schemas.microsoft.com/office/drawing/2014/main" id="{3CCEFBD6-4FAC-44B2-9E4F-13087ECAAF43}"/>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613" name="楕円 612">
          <a:extLst>
            <a:ext uri="{FF2B5EF4-FFF2-40B4-BE49-F238E27FC236}">
              <a16:creationId xmlns:a16="http://schemas.microsoft.com/office/drawing/2014/main" id="{384A82DF-7668-4AE2-8CD9-CDF964D53D81}"/>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11430</xdr:rowOff>
    </xdr:to>
    <xdr:cxnSp macro="">
      <xdr:nvCxnSpPr>
        <xdr:cNvPr id="614" name="直線コネクタ 613">
          <a:extLst>
            <a:ext uri="{FF2B5EF4-FFF2-40B4-BE49-F238E27FC236}">
              <a16:creationId xmlns:a16="http://schemas.microsoft.com/office/drawing/2014/main" id="{1CEC8274-8779-4985-BE32-F66A401612A2}"/>
            </a:ext>
          </a:extLst>
        </xdr:cNvPr>
        <xdr:cNvCxnSpPr/>
      </xdr:nvCxnSpPr>
      <xdr:spPr>
        <a:xfrm>
          <a:off x="20434300" y="1080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15" name="楕円 614">
          <a:extLst>
            <a:ext uri="{FF2B5EF4-FFF2-40B4-BE49-F238E27FC236}">
              <a16:creationId xmlns:a16="http://schemas.microsoft.com/office/drawing/2014/main" id="{3C545DEB-F57A-413C-B45D-EA38D8CBFD67}"/>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616" name="直線コネクタ 615">
          <a:extLst>
            <a:ext uri="{FF2B5EF4-FFF2-40B4-BE49-F238E27FC236}">
              <a16:creationId xmlns:a16="http://schemas.microsoft.com/office/drawing/2014/main" id="{5BFE42D7-12F5-4877-99A5-9977CEA7BE25}"/>
            </a:ext>
          </a:extLst>
        </xdr:cNvPr>
        <xdr:cNvCxnSpPr/>
      </xdr:nvCxnSpPr>
      <xdr:spPr>
        <a:xfrm>
          <a:off x="19545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125549</xdr:rowOff>
    </xdr:from>
    <xdr:to>
      <xdr:col>98</xdr:col>
      <xdr:colOff>38100</xdr:colOff>
      <xdr:row>63</xdr:row>
      <xdr:rowOff>55699</xdr:rowOff>
    </xdr:to>
    <xdr:sp macro="" textlink="">
      <xdr:nvSpPr>
        <xdr:cNvPr id="617" name="楕円 616">
          <a:extLst>
            <a:ext uri="{FF2B5EF4-FFF2-40B4-BE49-F238E27FC236}">
              <a16:creationId xmlns:a16="http://schemas.microsoft.com/office/drawing/2014/main" id="{B9D7C2B3-B02A-4C7C-AB2C-CDB2573380B4}"/>
            </a:ext>
          </a:extLst>
        </xdr:cNvPr>
        <xdr:cNvSpPr/>
      </xdr:nvSpPr>
      <xdr:spPr>
        <a:xfrm>
          <a:off x="18605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4899</xdr:rowOff>
    </xdr:from>
    <xdr:to>
      <xdr:col>102</xdr:col>
      <xdr:colOff>114300</xdr:colOff>
      <xdr:row>63</xdr:row>
      <xdr:rowOff>8165</xdr:rowOff>
    </xdr:to>
    <xdr:cxnSp macro="">
      <xdr:nvCxnSpPr>
        <xdr:cNvPr id="618" name="直線コネクタ 617">
          <a:extLst>
            <a:ext uri="{FF2B5EF4-FFF2-40B4-BE49-F238E27FC236}">
              <a16:creationId xmlns:a16="http://schemas.microsoft.com/office/drawing/2014/main" id="{B1928766-580C-4F55-B341-F8DF66A6F606}"/>
            </a:ext>
          </a:extLst>
        </xdr:cNvPr>
        <xdr:cNvCxnSpPr/>
      </xdr:nvCxnSpPr>
      <xdr:spPr>
        <a:xfrm>
          <a:off x="18656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19" name="n_1aveValue【保健センター・保健所】&#10;一人当たり面積">
          <a:extLst>
            <a:ext uri="{FF2B5EF4-FFF2-40B4-BE49-F238E27FC236}">
              <a16:creationId xmlns:a16="http://schemas.microsoft.com/office/drawing/2014/main" id="{F3CFA9D1-D2C4-4313-A847-F566D63686D5}"/>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0" name="n_2aveValue【保健センター・保健所】&#10;一人当たり面積">
          <a:extLst>
            <a:ext uri="{FF2B5EF4-FFF2-40B4-BE49-F238E27FC236}">
              <a16:creationId xmlns:a16="http://schemas.microsoft.com/office/drawing/2014/main" id="{13BF397B-2862-40B3-9C0C-00A2645AF651}"/>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1" name="n_3aveValue【保健センター・保健所】&#10;一人当たり面積">
          <a:extLst>
            <a:ext uri="{FF2B5EF4-FFF2-40B4-BE49-F238E27FC236}">
              <a16:creationId xmlns:a16="http://schemas.microsoft.com/office/drawing/2014/main" id="{6CDB7F35-282A-4B1F-BA54-1159016524B5}"/>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2" name="n_4aveValue【保健センター・保健所】&#10;一人当たり面積">
          <a:extLst>
            <a:ext uri="{FF2B5EF4-FFF2-40B4-BE49-F238E27FC236}">
              <a16:creationId xmlns:a16="http://schemas.microsoft.com/office/drawing/2014/main" id="{4778C2DD-6DAF-4278-AD48-8639C2C6C785}"/>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623" name="n_1mainValue【保健センター・保健所】&#10;一人当たり面積">
          <a:extLst>
            <a:ext uri="{FF2B5EF4-FFF2-40B4-BE49-F238E27FC236}">
              <a16:creationId xmlns:a16="http://schemas.microsoft.com/office/drawing/2014/main" id="{14BE4A18-B283-4646-8E66-2E862A8DA39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4" name="n_2mainValue【保健センター・保健所】&#10;一人当たり面積">
          <a:extLst>
            <a:ext uri="{FF2B5EF4-FFF2-40B4-BE49-F238E27FC236}">
              <a16:creationId xmlns:a16="http://schemas.microsoft.com/office/drawing/2014/main" id="{325705C7-09EC-4A19-9526-7F8619E6621E}"/>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75492</xdr:rowOff>
    </xdr:from>
    <xdr:ext cx="469744" cy="259045"/>
    <xdr:sp macro="" textlink="">
      <xdr:nvSpPr>
        <xdr:cNvPr id="625" name="n_3mainValue【保健センター・保健所】&#10;一人当たり面積">
          <a:extLst>
            <a:ext uri="{FF2B5EF4-FFF2-40B4-BE49-F238E27FC236}">
              <a16:creationId xmlns:a16="http://schemas.microsoft.com/office/drawing/2014/main" id="{D272C728-888F-48B3-AA91-CC0836B6A0FB}"/>
            </a:ext>
          </a:extLst>
        </xdr:cNvPr>
        <xdr:cNvSpPr txBox="1"/>
      </xdr:nvSpPr>
      <xdr:spPr>
        <a:xfrm>
          <a:off x="19310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72226</xdr:rowOff>
    </xdr:from>
    <xdr:ext cx="469744" cy="259045"/>
    <xdr:sp macro="" textlink="">
      <xdr:nvSpPr>
        <xdr:cNvPr id="626" name="n_4mainValue【保健センター・保健所】&#10;一人当たり面積">
          <a:extLst>
            <a:ext uri="{FF2B5EF4-FFF2-40B4-BE49-F238E27FC236}">
              <a16:creationId xmlns:a16="http://schemas.microsoft.com/office/drawing/2014/main" id="{5B841AE2-F03B-4624-AE4F-149A2B23A0E8}"/>
            </a:ext>
          </a:extLst>
        </xdr:cNvPr>
        <xdr:cNvSpPr txBox="1"/>
      </xdr:nvSpPr>
      <xdr:spPr>
        <a:xfrm>
          <a:off x="18421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F1222B87-048C-4F44-AA58-40743909BF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B892E958-91A5-4231-A4BD-2BA76F7D9E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FECA13B8-C4C4-4403-832B-DF422DDF7B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5B092249-BC2E-42FD-9094-0AEAFD352F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A4CB7BE-6618-4246-B36C-C14FFF56FE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06AB9AC-8BD2-460F-B187-AF3F795E01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657B461-1A63-4BB5-BAED-0BF866C349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47053DE-C603-4BB2-970F-237ECED054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57668700-40E7-49EB-B7E3-572468B05A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1F2F2C2C-4ACD-4DC8-A924-ACBA200A20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71DEE81A-F48E-4B77-AA68-29D14016D8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CC8E6B91-38D6-4335-BBA6-EEE3AD3D19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3DB991A1-AD80-4128-B69F-2D20D4B40B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569F5E03-0CCE-4EDB-881A-8F71636057E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7C214AF7-7E53-4BD7-8662-B48C820E53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F6672AFE-7FF1-4A5C-89C7-EC8C6B63A9F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2E132584-800D-485E-A4F4-608D8F80127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5FCB85EC-1D58-47CD-B6E5-8D00BBA929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86EBDACD-6F97-4A70-AED6-C2F403DD24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C2414982-5744-4DB5-8EF4-B153D04D52B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B757B68-82BD-4C38-8B1A-EC713AB0C1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FB07CE4-D41D-43EB-AA6E-CD413DD21A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7DC99FCD-2941-405B-A7C7-ECC1896A24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7596AA80-2562-45E0-93D8-B93D4762B3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12BBCDBB-9084-4AEE-B94D-F7956DB3A0A1}"/>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03C30534-3ED9-4764-B76B-E40711C6569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7AF62627-707A-4AB7-B3EA-27997C41D12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4A141402-E621-45FD-92F9-4F93C4BF6229}"/>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5" name="直線コネクタ 654">
          <a:extLst>
            <a:ext uri="{FF2B5EF4-FFF2-40B4-BE49-F238E27FC236}">
              <a16:creationId xmlns:a16="http://schemas.microsoft.com/office/drawing/2014/main" id="{7C5DEFFD-7530-4832-B96E-D3F37B90679D}"/>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31452568-581A-41A5-8184-D352F2BFA7FE}"/>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7" name="フローチャート: 判断 656">
          <a:extLst>
            <a:ext uri="{FF2B5EF4-FFF2-40B4-BE49-F238E27FC236}">
              <a16:creationId xmlns:a16="http://schemas.microsoft.com/office/drawing/2014/main" id="{86DC4F3F-0315-4DC7-9FE8-4B283F121DE8}"/>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4A946BC7-AF4C-43CC-99CF-F682E9423CC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9" name="フローチャート: 判断 658">
          <a:extLst>
            <a:ext uri="{FF2B5EF4-FFF2-40B4-BE49-F238E27FC236}">
              <a16:creationId xmlns:a16="http://schemas.microsoft.com/office/drawing/2014/main" id="{0302A3ED-ABFE-42BE-A4E6-39C860B7DADA}"/>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0" name="フローチャート: 判断 659">
          <a:extLst>
            <a:ext uri="{FF2B5EF4-FFF2-40B4-BE49-F238E27FC236}">
              <a16:creationId xmlns:a16="http://schemas.microsoft.com/office/drawing/2014/main" id="{495B78C2-0C07-4C88-9CB7-9487ED1A3B7A}"/>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1" name="フローチャート: 判断 660">
          <a:extLst>
            <a:ext uri="{FF2B5EF4-FFF2-40B4-BE49-F238E27FC236}">
              <a16:creationId xmlns:a16="http://schemas.microsoft.com/office/drawing/2014/main" id="{BCD1398E-2C63-4663-A9F9-75A0CC4FA9B7}"/>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A9DFE59-B606-43E7-9386-936E2A5021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ABF739E-8734-4E0E-9EC4-E50E8B52E1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F004E48-B250-4588-BA6C-A4C8847F8B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D204E50-6981-4B41-BAE5-852C67B528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5731EAD-26DD-449D-A632-B95274101E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156845</xdr:rowOff>
    </xdr:from>
    <xdr:to>
      <xdr:col>85</xdr:col>
      <xdr:colOff>177800</xdr:colOff>
      <xdr:row>78</xdr:row>
      <xdr:rowOff>86995</xdr:rowOff>
    </xdr:to>
    <xdr:sp macro="" textlink="">
      <xdr:nvSpPr>
        <xdr:cNvPr id="667" name="楕円 666">
          <a:extLst>
            <a:ext uri="{FF2B5EF4-FFF2-40B4-BE49-F238E27FC236}">
              <a16:creationId xmlns:a16="http://schemas.microsoft.com/office/drawing/2014/main" id="{58E9AB87-A161-4BC5-846B-22B58EB50ADE}"/>
            </a:ext>
          </a:extLst>
        </xdr:cNvPr>
        <xdr:cNvSpPr/>
      </xdr:nvSpPr>
      <xdr:spPr>
        <a:xfrm>
          <a:off x="162687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8272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644985BE-0B0B-4FE2-84C2-984E45018504}"/>
            </a:ext>
          </a:extLst>
        </xdr:cNvPr>
        <xdr:cNvSpPr txBox="1"/>
      </xdr:nvSpPr>
      <xdr:spPr>
        <a:xfrm>
          <a:off x="16357600"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118745</xdr:rowOff>
    </xdr:from>
    <xdr:to>
      <xdr:col>81</xdr:col>
      <xdr:colOff>101600</xdr:colOff>
      <xdr:row>78</xdr:row>
      <xdr:rowOff>48895</xdr:rowOff>
    </xdr:to>
    <xdr:sp macro="" textlink="">
      <xdr:nvSpPr>
        <xdr:cNvPr id="669" name="楕円 668">
          <a:extLst>
            <a:ext uri="{FF2B5EF4-FFF2-40B4-BE49-F238E27FC236}">
              <a16:creationId xmlns:a16="http://schemas.microsoft.com/office/drawing/2014/main" id="{E2B6035B-B7A1-4E7F-AC0D-CC179B6F8514}"/>
            </a:ext>
          </a:extLst>
        </xdr:cNvPr>
        <xdr:cNvSpPr/>
      </xdr:nvSpPr>
      <xdr:spPr>
        <a:xfrm>
          <a:off x="15430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169545</xdr:rowOff>
    </xdr:from>
    <xdr:to>
      <xdr:col>85</xdr:col>
      <xdr:colOff>127000</xdr:colOff>
      <xdr:row>78</xdr:row>
      <xdr:rowOff>36195</xdr:rowOff>
    </xdr:to>
    <xdr:cxnSp macro="">
      <xdr:nvCxnSpPr>
        <xdr:cNvPr id="670" name="直線コネクタ 669">
          <a:extLst>
            <a:ext uri="{FF2B5EF4-FFF2-40B4-BE49-F238E27FC236}">
              <a16:creationId xmlns:a16="http://schemas.microsoft.com/office/drawing/2014/main" id="{AAD45DFE-EEF6-4F4A-806A-A60101ACEC98}"/>
            </a:ext>
          </a:extLst>
        </xdr:cNvPr>
        <xdr:cNvCxnSpPr/>
      </xdr:nvCxnSpPr>
      <xdr:spPr>
        <a:xfrm>
          <a:off x="15481300" y="133711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139700</xdr:rowOff>
    </xdr:from>
    <xdr:to>
      <xdr:col>76</xdr:col>
      <xdr:colOff>165100</xdr:colOff>
      <xdr:row>78</xdr:row>
      <xdr:rowOff>69850</xdr:rowOff>
    </xdr:to>
    <xdr:sp macro="" textlink="">
      <xdr:nvSpPr>
        <xdr:cNvPr id="671" name="楕円 670">
          <a:extLst>
            <a:ext uri="{FF2B5EF4-FFF2-40B4-BE49-F238E27FC236}">
              <a16:creationId xmlns:a16="http://schemas.microsoft.com/office/drawing/2014/main" id="{3F59DEEE-32CC-4E07-961A-0D8F87C63FD5}"/>
            </a:ext>
          </a:extLst>
        </xdr:cNvPr>
        <xdr:cNvSpPr/>
      </xdr:nvSpPr>
      <xdr:spPr>
        <a:xfrm>
          <a:off x="14541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169545</xdr:rowOff>
    </xdr:from>
    <xdr:to>
      <xdr:col>81</xdr:col>
      <xdr:colOff>50800</xdr:colOff>
      <xdr:row>78</xdr:row>
      <xdr:rowOff>19050</xdr:rowOff>
    </xdr:to>
    <xdr:cxnSp macro="">
      <xdr:nvCxnSpPr>
        <xdr:cNvPr id="672" name="直線コネクタ 671">
          <a:extLst>
            <a:ext uri="{FF2B5EF4-FFF2-40B4-BE49-F238E27FC236}">
              <a16:creationId xmlns:a16="http://schemas.microsoft.com/office/drawing/2014/main" id="{E44B819A-E67B-43E7-B533-353F51494618}"/>
            </a:ext>
          </a:extLst>
        </xdr:cNvPr>
        <xdr:cNvCxnSpPr/>
      </xdr:nvCxnSpPr>
      <xdr:spPr>
        <a:xfrm flipV="1">
          <a:off x="14592300" y="13371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90170</xdr:rowOff>
    </xdr:from>
    <xdr:to>
      <xdr:col>72</xdr:col>
      <xdr:colOff>38100</xdr:colOff>
      <xdr:row>78</xdr:row>
      <xdr:rowOff>20320</xdr:rowOff>
    </xdr:to>
    <xdr:sp macro="" textlink="">
      <xdr:nvSpPr>
        <xdr:cNvPr id="673" name="楕円 672">
          <a:extLst>
            <a:ext uri="{FF2B5EF4-FFF2-40B4-BE49-F238E27FC236}">
              <a16:creationId xmlns:a16="http://schemas.microsoft.com/office/drawing/2014/main" id="{38751AE2-7091-4D33-A30F-4465F27C38D7}"/>
            </a:ext>
          </a:extLst>
        </xdr:cNvPr>
        <xdr:cNvSpPr/>
      </xdr:nvSpPr>
      <xdr:spPr>
        <a:xfrm>
          <a:off x="13652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140970</xdr:rowOff>
    </xdr:from>
    <xdr:to>
      <xdr:col>76</xdr:col>
      <xdr:colOff>114300</xdr:colOff>
      <xdr:row>78</xdr:row>
      <xdr:rowOff>19050</xdr:rowOff>
    </xdr:to>
    <xdr:cxnSp macro="">
      <xdr:nvCxnSpPr>
        <xdr:cNvPr id="674" name="直線コネクタ 673">
          <a:extLst>
            <a:ext uri="{FF2B5EF4-FFF2-40B4-BE49-F238E27FC236}">
              <a16:creationId xmlns:a16="http://schemas.microsoft.com/office/drawing/2014/main" id="{F4E74C53-7D84-4884-8BE9-E488240FF2A9}"/>
            </a:ext>
          </a:extLst>
        </xdr:cNvPr>
        <xdr:cNvCxnSpPr/>
      </xdr:nvCxnSpPr>
      <xdr:spPr>
        <a:xfrm>
          <a:off x="13703300" y="13342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166370</xdr:rowOff>
    </xdr:from>
    <xdr:to>
      <xdr:col>67</xdr:col>
      <xdr:colOff>101600</xdr:colOff>
      <xdr:row>78</xdr:row>
      <xdr:rowOff>96520</xdr:rowOff>
    </xdr:to>
    <xdr:sp macro="" textlink="">
      <xdr:nvSpPr>
        <xdr:cNvPr id="675" name="楕円 674">
          <a:extLst>
            <a:ext uri="{FF2B5EF4-FFF2-40B4-BE49-F238E27FC236}">
              <a16:creationId xmlns:a16="http://schemas.microsoft.com/office/drawing/2014/main" id="{0C1A147B-4231-41D5-A29F-BA3C5479F42A}"/>
            </a:ext>
          </a:extLst>
        </xdr:cNvPr>
        <xdr:cNvSpPr/>
      </xdr:nvSpPr>
      <xdr:spPr>
        <a:xfrm>
          <a:off x="127635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140970</xdr:rowOff>
    </xdr:from>
    <xdr:to>
      <xdr:col>71</xdr:col>
      <xdr:colOff>177800</xdr:colOff>
      <xdr:row>78</xdr:row>
      <xdr:rowOff>45720</xdr:rowOff>
    </xdr:to>
    <xdr:cxnSp macro="">
      <xdr:nvCxnSpPr>
        <xdr:cNvPr id="676" name="直線コネクタ 675">
          <a:extLst>
            <a:ext uri="{FF2B5EF4-FFF2-40B4-BE49-F238E27FC236}">
              <a16:creationId xmlns:a16="http://schemas.microsoft.com/office/drawing/2014/main" id="{1B04A909-EC31-4D7F-B300-04DF009B7236}"/>
            </a:ext>
          </a:extLst>
        </xdr:cNvPr>
        <xdr:cNvCxnSpPr/>
      </xdr:nvCxnSpPr>
      <xdr:spPr>
        <a:xfrm flipV="1">
          <a:off x="12814300" y="13342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7" name="n_1aveValue【消防施設】&#10;有形固定資産減価償却率">
          <a:extLst>
            <a:ext uri="{FF2B5EF4-FFF2-40B4-BE49-F238E27FC236}">
              <a16:creationId xmlns:a16="http://schemas.microsoft.com/office/drawing/2014/main" id="{265CBDD8-B92D-41C1-96D2-FCFE4F733A3E}"/>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78" name="n_2aveValue【消防施設】&#10;有形固定資産減価償却率">
          <a:extLst>
            <a:ext uri="{FF2B5EF4-FFF2-40B4-BE49-F238E27FC236}">
              <a16:creationId xmlns:a16="http://schemas.microsoft.com/office/drawing/2014/main" id="{7C4265C8-BD3C-4165-822F-6B10F30313A3}"/>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79" name="n_3aveValue【消防施設】&#10;有形固定資産減価償却率">
          <a:extLst>
            <a:ext uri="{FF2B5EF4-FFF2-40B4-BE49-F238E27FC236}">
              <a16:creationId xmlns:a16="http://schemas.microsoft.com/office/drawing/2014/main" id="{E9BD5F53-D4D6-4E46-BB26-E72A3C829244}"/>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0" name="n_4aveValue【消防施設】&#10;有形固定資産減価償却率">
          <a:extLst>
            <a:ext uri="{FF2B5EF4-FFF2-40B4-BE49-F238E27FC236}">
              <a16:creationId xmlns:a16="http://schemas.microsoft.com/office/drawing/2014/main" id="{492FDF5B-4D09-4922-99AD-6062D32958B5}"/>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65422</xdr:rowOff>
    </xdr:from>
    <xdr:ext cx="405111" cy="259045"/>
    <xdr:sp macro="" textlink="">
      <xdr:nvSpPr>
        <xdr:cNvPr id="681" name="n_1mainValue【消防施設】&#10;有形固定資産減価償却率">
          <a:extLst>
            <a:ext uri="{FF2B5EF4-FFF2-40B4-BE49-F238E27FC236}">
              <a16:creationId xmlns:a16="http://schemas.microsoft.com/office/drawing/2014/main" id="{1ACA24F2-6CD8-4BB1-B26F-ECC744224739}"/>
            </a:ext>
          </a:extLst>
        </xdr:cNvPr>
        <xdr:cNvSpPr txBox="1"/>
      </xdr:nvSpPr>
      <xdr:spPr>
        <a:xfrm>
          <a:off x="152660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86377</xdr:rowOff>
    </xdr:from>
    <xdr:ext cx="405111" cy="259045"/>
    <xdr:sp macro="" textlink="">
      <xdr:nvSpPr>
        <xdr:cNvPr id="682" name="n_2mainValue【消防施設】&#10;有形固定資産減価償却率">
          <a:extLst>
            <a:ext uri="{FF2B5EF4-FFF2-40B4-BE49-F238E27FC236}">
              <a16:creationId xmlns:a16="http://schemas.microsoft.com/office/drawing/2014/main" id="{52FA0198-B67C-4A35-839E-48304B32EB9A}"/>
            </a:ext>
          </a:extLst>
        </xdr:cNvPr>
        <xdr:cNvSpPr txBox="1"/>
      </xdr:nvSpPr>
      <xdr:spPr>
        <a:xfrm>
          <a:off x="143897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36847</xdr:rowOff>
    </xdr:from>
    <xdr:ext cx="405111" cy="259045"/>
    <xdr:sp macro="" textlink="">
      <xdr:nvSpPr>
        <xdr:cNvPr id="683" name="n_3mainValue【消防施設】&#10;有形固定資産減価償却率">
          <a:extLst>
            <a:ext uri="{FF2B5EF4-FFF2-40B4-BE49-F238E27FC236}">
              <a16:creationId xmlns:a16="http://schemas.microsoft.com/office/drawing/2014/main" id="{81766FA9-6F87-45B4-8A36-B42E374B2816}"/>
            </a:ext>
          </a:extLst>
        </xdr:cNvPr>
        <xdr:cNvSpPr txBox="1"/>
      </xdr:nvSpPr>
      <xdr:spPr>
        <a:xfrm>
          <a:off x="135007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113047</xdr:rowOff>
    </xdr:from>
    <xdr:ext cx="405111" cy="259045"/>
    <xdr:sp macro="" textlink="">
      <xdr:nvSpPr>
        <xdr:cNvPr id="684" name="n_4mainValue【消防施設】&#10;有形固定資産減価償却率">
          <a:extLst>
            <a:ext uri="{FF2B5EF4-FFF2-40B4-BE49-F238E27FC236}">
              <a16:creationId xmlns:a16="http://schemas.microsoft.com/office/drawing/2014/main" id="{204ADCD0-FB01-4B59-A8C3-45241A9854C2}"/>
            </a:ext>
          </a:extLst>
        </xdr:cNvPr>
        <xdr:cNvSpPr txBox="1"/>
      </xdr:nvSpPr>
      <xdr:spPr>
        <a:xfrm>
          <a:off x="126117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30B59FB-B21F-49A4-8EC0-EAE6415318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BBDB4DA-10FE-407D-8E88-3D7E03E302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42A4E8A7-0FBA-4119-968A-A8FD6109BF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DFC83ED3-C8DF-4328-9B5F-DADFF4E3BA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9DE43DC-3922-4272-835B-F4F17644FA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362EDAA8-AA3B-4E6C-8B06-0B78C1A839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64E4966A-4957-4D73-8AE6-31AB10919A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F5BC22AA-1685-46F3-AD05-3DA2F5D00B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4DB47916-1C79-4B26-A898-4CBE9A5238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8B5075C-6BF7-4A16-9A21-21C2546A83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25555B48-C0BD-4001-AC93-BA5C63EAD61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A0AE758E-BA06-48C8-BB4F-9EEDD8D1660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F5E12973-15F8-4019-9F1B-B0490CA5B4A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F6EB7F4-031A-4E83-B5BB-C585C800494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B2158C9-EC36-4995-A58A-E5A8737A27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85E8712F-227D-4B63-9063-DC7E40CA13C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9F7F38AE-02AC-47FC-A6ED-026471AE38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D20F8203-FD61-4400-AE4D-4F06E4F916D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CE8C8ED-B326-4BD8-96AE-82F4C8D35E5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233A3E4-F7C7-4A4F-9CD9-F740B05E20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51F9B307-140D-49B6-807E-87DA0A487D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BEE0B9F5-8534-4849-A66C-C32C917A8E4C}"/>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7FD76E6F-5FF6-40ED-A7EF-9D4CC3950EB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1C2AB4FD-148A-4CF7-96F5-B89CA7E8A7E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消防施設】&#10;一人当たり面積最大値テキスト">
          <a:extLst>
            <a:ext uri="{FF2B5EF4-FFF2-40B4-BE49-F238E27FC236}">
              <a16:creationId xmlns:a16="http://schemas.microsoft.com/office/drawing/2014/main" id="{A5282425-4251-47A0-A60F-F02AF64E9731}"/>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82D0FED3-5082-496D-BF1E-CC017B3FB8B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1" name="【消防施設】&#10;一人当たり面積平均値テキスト">
          <a:extLst>
            <a:ext uri="{FF2B5EF4-FFF2-40B4-BE49-F238E27FC236}">
              <a16:creationId xmlns:a16="http://schemas.microsoft.com/office/drawing/2014/main" id="{34825FD5-58B9-4D9E-BC22-FF8AD2079D65}"/>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65C74FB1-F971-48B8-9771-4D5BF5001E4C}"/>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3" name="フローチャート: 判断 712">
          <a:extLst>
            <a:ext uri="{FF2B5EF4-FFF2-40B4-BE49-F238E27FC236}">
              <a16:creationId xmlns:a16="http://schemas.microsoft.com/office/drawing/2014/main" id="{F04DBFF9-0A40-4B8F-8332-BE275AC77496}"/>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4" name="フローチャート: 判断 713">
          <a:extLst>
            <a:ext uri="{FF2B5EF4-FFF2-40B4-BE49-F238E27FC236}">
              <a16:creationId xmlns:a16="http://schemas.microsoft.com/office/drawing/2014/main" id="{6A28B4F7-82DC-479E-BE7D-A7B06BF02DD5}"/>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id="{AA038808-736A-49ED-9C94-44A8A8E25157}"/>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6" name="フローチャート: 判断 715">
          <a:extLst>
            <a:ext uri="{FF2B5EF4-FFF2-40B4-BE49-F238E27FC236}">
              <a16:creationId xmlns:a16="http://schemas.microsoft.com/office/drawing/2014/main" id="{0B095632-EF0E-4E95-BC08-C22177CEAC89}"/>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3A09032-8A3C-4FDC-A720-8B6FA7DE0F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C4CE4A2-05A2-48FB-9354-6AA5969765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97B4094-6A6D-4154-BEEB-8150BEAC95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7295F73-5B09-4DD6-8D03-FBFABD6460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ECE2454-4A43-474C-8CAC-4F05721F86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22" name="楕円 721">
          <a:extLst>
            <a:ext uri="{FF2B5EF4-FFF2-40B4-BE49-F238E27FC236}">
              <a16:creationId xmlns:a16="http://schemas.microsoft.com/office/drawing/2014/main" id="{8567888F-4D43-4A38-907D-100C634CD575}"/>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23" name="【消防施設】&#10;一人当たり面積該当値テキスト">
          <a:extLst>
            <a:ext uri="{FF2B5EF4-FFF2-40B4-BE49-F238E27FC236}">
              <a16:creationId xmlns:a16="http://schemas.microsoft.com/office/drawing/2014/main" id="{0FC07A50-5124-4E89-9090-9D351F1B6E1B}"/>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724" name="楕円 723">
          <a:extLst>
            <a:ext uri="{FF2B5EF4-FFF2-40B4-BE49-F238E27FC236}">
              <a16:creationId xmlns:a16="http://schemas.microsoft.com/office/drawing/2014/main" id="{21291D72-CE09-4431-A091-FB49A796D0D5}"/>
            </a:ext>
          </a:extLst>
        </xdr:cNvPr>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56387</xdr:rowOff>
    </xdr:to>
    <xdr:cxnSp macro="">
      <xdr:nvCxnSpPr>
        <xdr:cNvPr id="725" name="直線コネクタ 724">
          <a:extLst>
            <a:ext uri="{FF2B5EF4-FFF2-40B4-BE49-F238E27FC236}">
              <a16:creationId xmlns:a16="http://schemas.microsoft.com/office/drawing/2014/main" id="{A745AA07-6842-4D89-8C56-4EB1B8915A28}"/>
            </a:ext>
          </a:extLst>
        </xdr:cNvPr>
        <xdr:cNvCxnSpPr/>
      </xdr:nvCxnSpPr>
      <xdr:spPr>
        <a:xfrm flipV="1">
          <a:off x="21323300" y="14453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26" name="楕円 725">
          <a:extLst>
            <a:ext uri="{FF2B5EF4-FFF2-40B4-BE49-F238E27FC236}">
              <a16:creationId xmlns:a16="http://schemas.microsoft.com/office/drawing/2014/main" id="{8F9147B7-CDA6-485E-BCAD-2A91702FDD16}"/>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60961</xdr:rowOff>
    </xdr:to>
    <xdr:cxnSp macro="">
      <xdr:nvCxnSpPr>
        <xdr:cNvPr id="727" name="直線コネクタ 726">
          <a:extLst>
            <a:ext uri="{FF2B5EF4-FFF2-40B4-BE49-F238E27FC236}">
              <a16:creationId xmlns:a16="http://schemas.microsoft.com/office/drawing/2014/main" id="{6F602495-B2BF-4012-96B4-AB43E1BB606A}"/>
            </a:ext>
          </a:extLst>
        </xdr:cNvPr>
        <xdr:cNvCxnSpPr/>
      </xdr:nvCxnSpPr>
      <xdr:spPr>
        <a:xfrm flipV="1">
          <a:off x="20434300" y="1445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8" name="楕円 727">
          <a:extLst>
            <a:ext uri="{FF2B5EF4-FFF2-40B4-BE49-F238E27FC236}">
              <a16:creationId xmlns:a16="http://schemas.microsoft.com/office/drawing/2014/main" id="{B81F0555-6900-4CB4-A4CA-BD8949B56544}"/>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29" name="直線コネクタ 728">
          <a:extLst>
            <a:ext uri="{FF2B5EF4-FFF2-40B4-BE49-F238E27FC236}">
              <a16:creationId xmlns:a16="http://schemas.microsoft.com/office/drawing/2014/main" id="{716EE3F4-19AA-4E71-A206-224D09B07487}"/>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30" name="楕円 729">
          <a:extLst>
            <a:ext uri="{FF2B5EF4-FFF2-40B4-BE49-F238E27FC236}">
              <a16:creationId xmlns:a16="http://schemas.microsoft.com/office/drawing/2014/main" id="{2CD7F276-DD6D-464F-90D1-3A6D602E5386}"/>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731" name="直線コネクタ 730">
          <a:extLst>
            <a:ext uri="{FF2B5EF4-FFF2-40B4-BE49-F238E27FC236}">
              <a16:creationId xmlns:a16="http://schemas.microsoft.com/office/drawing/2014/main" id="{0C268FFE-5848-4C76-B4B4-378D9F33822F}"/>
            </a:ext>
          </a:extLst>
        </xdr:cNvPr>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2" name="n_1aveValue【消防施設】&#10;一人当たり面積">
          <a:extLst>
            <a:ext uri="{FF2B5EF4-FFF2-40B4-BE49-F238E27FC236}">
              <a16:creationId xmlns:a16="http://schemas.microsoft.com/office/drawing/2014/main" id="{2B2AEBB2-6D6E-437E-BEF9-1D256F7749D6}"/>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3" name="n_2aveValue【消防施設】&#10;一人当たり面積">
          <a:extLst>
            <a:ext uri="{FF2B5EF4-FFF2-40B4-BE49-F238E27FC236}">
              <a16:creationId xmlns:a16="http://schemas.microsoft.com/office/drawing/2014/main" id="{19576628-BB31-4114-A602-67FAB39FBAD5}"/>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4" name="n_3aveValue【消防施設】&#10;一人当たり面積">
          <a:extLst>
            <a:ext uri="{FF2B5EF4-FFF2-40B4-BE49-F238E27FC236}">
              <a16:creationId xmlns:a16="http://schemas.microsoft.com/office/drawing/2014/main" id="{8559AC98-6A1F-4F9E-B981-BFB1A72128DA}"/>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5" name="n_4aveValue【消防施設】&#10;一人当たり面積">
          <a:extLst>
            <a:ext uri="{FF2B5EF4-FFF2-40B4-BE49-F238E27FC236}">
              <a16:creationId xmlns:a16="http://schemas.microsoft.com/office/drawing/2014/main" id="{7BC0333C-EE96-4880-A138-98B20524DC2C}"/>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736" name="n_1mainValue【消防施設】&#10;一人当たり面積">
          <a:extLst>
            <a:ext uri="{FF2B5EF4-FFF2-40B4-BE49-F238E27FC236}">
              <a16:creationId xmlns:a16="http://schemas.microsoft.com/office/drawing/2014/main" id="{D6A8C1C6-6EF8-41A9-8A84-8A1EAE4E5242}"/>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737" name="n_2mainValue【消防施設】&#10;一人当たり面積">
          <a:extLst>
            <a:ext uri="{FF2B5EF4-FFF2-40B4-BE49-F238E27FC236}">
              <a16:creationId xmlns:a16="http://schemas.microsoft.com/office/drawing/2014/main" id="{BB9B1C96-906C-468A-ABCB-EB7F00DB3C89}"/>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8" name="n_3mainValue【消防施設】&#10;一人当たり面積">
          <a:extLst>
            <a:ext uri="{FF2B5EF4-FFF2-40B4-BE49-F238E27FC236}">
              <a16:creationId xmlns:a16="http://schemas.microsoft.com/office/drawing/2014/main" id="{C502F175-2938-40E7-8E1E-57AA24E11E7B}"/>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9" name="n_4mainValue【消防施設】&#10;一人当たり面積">
          <a:extLst>
            <a:ext uri="{FF2B5EF4-FFF2-40B4-BE49-F238E27FC236}">
              <a16:creationId xmlns:a16="http://schemas.microsoft.com/office/drawing/2014/main" id="{7C01800F-A2BC-44E4-AA7E-29BC298FAA59}"/>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F564F0C-99E3-4A3A-BB92-FD7DCDCED8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23021EF-6119-444E-918A-7556D31E30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6F50941-CAF8-4791-AFF9-10BA808785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D1818E8-AAB5-4288-8BAA-2AE0805FA0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9B57CB7-17C3-4FF4-857D-3F149D3351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A70526C-3700-4980-A73A-72E44FE8EE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084866B-26BB-4F3C-B37B-EFA60D4D83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5928DE5-94B0-405A-8575-73F824C6D8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82F4F09-BA34-4757-A5A9-F34D6A7CEC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F2CB4DA-5C5A-437F-A2A2-5BF59C6D11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93932DC-DB09-4ED0-98DC-972AF49616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FD10A36-9488-40AA-9D61-ECA597CA872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3C27D5A-0FEA-4872-9DD1-289B15414BF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23B35298-2B5E-403E-82DC-B4555695E4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BF89A4F-9884-43EA-AFAF-3A464E85D9E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8049D86-515C-4D24-B4A5-F63D37E1F6C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CA087587-1647-4A7A-84F1-C63A092CCB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EB1CCCAA-14B1-4CE5-8860-0A4C8B0C3AD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B07BDA0-7212-491D-9C98-D67E4B0239D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1A67779-3EB1-4E92-87FB-7EB98C9C3BA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86813FE0-0AEE-417C-B039-2F3DAECC49C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35270FF-31E4-4364-9004-90C4619BB4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4DC2FC2-B99D-434A-93FA-F77F1AB34E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40639</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07847339-23C2-46EE-B529-FA6AA94FB5D8}"/>
            </a:ext>
          </a:extLst>
        </xdr:cNvPr>
        <xdr:cNvCxnSpPr/>
      </xdr:nvCxnSpPr>
      <xdr:spPr>
        <a:xfrm flipV="1">
          <a:off x="16318864" y="17185639"/>
          <a:ext cx="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a16="http://schemas.microsoft.com/office/drawing/2014/main" id="{5AEB9EB7-6441-4598-BC39-103153A3E1C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386D097D-7833-4793-84B3-1307530C43C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158766</xdr:rowOff>
    </xdr:from>
    <xdr:ext cx="340478" cy="259045"/>
    <xdr:sp macro="" textlink="">
      <xdr:nvSpPr>
        <xdr:cNvPr id="766" name="【庁舎】&#10;有形固定資産減価償却率最大値テキスト">
          <a:extLst>
            <a:ext uri="{FF2B5EF4-FFF2-40B4-BE49-F238E27FC236}">
              <a16:creationId xmlns:a16="http://schemas.microsoft.com/office/drawing/2014/main" id="{4F066E2F-8AC2-4D95-A3B8-0F1B0A59AE05}"/>
            </a:ext>
          </a:extLst>
        </xdr:cNvPr>
        <xdr:cNvSpPr txBox="1"/>
      </xdr:nvSpPr>
      <xdr:spPr>
        <a:xfrm>
          <a:off x="16357600" y="16960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40639</xdr:rowOff>
    </xdr:from>
    <xdr:to>
      <xdr:col>86</xdr:col>
      <xdr:colOff>25400</xdr:colOff>
      <xdr:row>100</xdr:row>
      <xdr:rowOff>40639</xdr:rowOff>
    </xdr:to>
    <xdr:cxnSp macro="">
      <xdr:nvCxnSpPr>
        <xdr:cNvPr id="767" name="直線コネクタ 766">
          <a:extLst>
            <a:ext uri="{FF2B5EF4-FFF2-40B4-BE49-F238E27FC236}">
              <a16:creationId xmlns:a16="http://schemas.microsoft.com/office/drawing/2014/main" id="{D8CBB5E9-0FEF-40B1-8570-14CBEF01A13A}"/>
            </a:ext>
          </a:extLst>
        </xdr:cNvPr>
        <xdr:cNvCxnSpPr/>
      </xdr:nvCxnSpPr>
      <xdr:spPr>
        <a:xfrm>
          <a:off x="16230600" y="1718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80027</xdr:rowOff>
    </xdr:from>
    <xdr:ext cx="405111" cy="259045"/>
    <xdr:sp macro="" textlink="">
      <xdr:nvSpPr>
        <xdr:cNvPr id="768" name="【庁舎】&#10;有形固定資産減価償却率平均値テキスト">
          <a:extLst>
            <a:ext uri="{FF2B5EF4-FFF2-40B4-BE49-F238E27FC236}">
              <a16:creationId xmlns:a16="http://schemas.microsoft.com/office/drawing/2014/main" id="{010A9CE4-A548-4F0F-AED0-3374C75E992F}"/>
            </a:ext>
          </a:extLst>
        </xdr:cNvPr>
        <xdr:cNvSpPr txBox="1"/>
      </xdr:nvSpPr>
      <xdr:spPr>
        <a:xfrm>
          <a:off x="16357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101600</xdr:rowOff>
    </xdr:from>
    <xdr:to>
      <xdr:col>85</xdr:col>
      <xdr:colOff>177800</xdr:colOff>
      <xdr:row>104</xdr:row>
      <xdr:rowOff>31750</xdr:rowOff>
    </xdr:to>
    <xdr:sp macro="" textlink="">
      <xdr:nvSpPr>
        <xdr:cNvPr id="769" name="フローチャート: 判断 768">
          <a:extLst>
            <a:ext uri="{FF2B5EF4-FFF2-40B4-BE49-F238E27FC236}">
              <a16:creationId xmlns:a16="http://schemas.microsoft.com/office/drawing/2014/main" id="{3415C1F6-E651-4841-9A0C-2A972A9C67EA}"/>
            </a:ext>
          </a:extLst>
        </xdr:cNvPr>
        <xdr:cNvSpPr/>
      </xdr:nvSpPr>
      <xdr:spPr>
        <a:xfrm>
          <a:off x="16268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70" name="フローチャート: 判断 769">
          <a:extLst>
            <a:ext uri="{FF2B5EF4-FFF2-40B4-BE49-F238E27FC236}">
              <a16:creationId xmlns:a16="http://schemas.microsoft.com/office/drawing/2014/main" id="{10FAD1A1-2658-4097-A738-97B1EE8C3D60}"/>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71" name="フローチャート: 判断 770">
          <a:extLst>
            <a:ext uri="{FF2B5EF4-FFF2-40B4-BE49-F238E27FC236}">
              <a16:creationId xmlns:a16="http://schemas.microsoft.com/office/drawing/2014/main" id="{B87C8D82-208E-4BD8-83D9-7B3FDBCC98B9}"/>
            </a:ext>
          </a:extLst>
        </xdr:cNvPr>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111761</xdr:rowOff>
    </xdr:from>
    <xdr:to>
      <xdr:col>72</xdr:col>
      <xdr:colOff>38100</xdr:colOff>
      <xdr:row>104</xdr:row>
      <xdr:rowOff>41911</xdr:rowOff>
    </xdr:to>
    <xdr:sp macro="" textlink="">
      <xdr:nvSpPr>
        <xdr:cNvPr id="772" name="フローチャート: 判断 771">
          <a:extLst>
            <a:ext uri="{FF2B5EF4-FFF2-40B4-BE49-F238E27FC236}">
              <a16:creationId xmlns:a16="http://schemas.microsoft.com/office/drawing/2014/main" id="{F9E2252B-FCF2-47BB-8141-F504581A7EFC}"/>
            </a:ext>
          </a:extLst>
        </xdr:cNvPr>
        <xdr:cNvSpPr/>
      </xdr:nvSpPr>
      <xdr:spPr>
        <a:xfrm>
          <a:off x="13652500" y="1777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144780</xdr:rowOff>
    </xdr:from>
    <xdr:to>
      <xdr:col>67</xdr:col>
      <xdr:colOff>101600</xdr:colOff>
      <xdr:row>104</xdr:row>
      <xdr:rowOff>74930</xdr:rowOff>
    </xdr:to>
    <xdr:sp macro="" textlink="">
      <xdr:nvSpPr>
        <xdr:cNvPr id="773" name="フローチャート: 判断 772">
          <a:extLst>
            <a:ext uri="{FF2B5EF4-FFF2-40B4-BE49-F238E27FC236}">
              <a16:creationId xmlns:a16="http://schemas.microsoft.com/office/drawing/2014/main" id="{1E73DD34-DAE1-497D-BC49-B360B20EE7AD}"/>
            </a:ext>
          </a:extLst>
        </xdr:cNvPr>
        <xdr:cNvSpPr/>
      </xdr:nvSpPr>
      <xdr:spPr>
        <a:xfrm>
          <a:off x="12763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11AA2D1-84D7-4C56-A63F-E95368EF96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E1C0E5F-F5BB-493A-9803-C19C949CFC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BFF838E-1C74-45C8-8DB3-7120273CED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DCBE552-B136-46CF-8229-C06614C523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D585606-9D7A-4314-A2C8-0D20CC9511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161289</xdr:rowOff>
    </xdr:from>
    <xdr:to>
      <xdr:col>85</xdr:col>
      <xdr:colOff>177800</xdr:colOff>
      <xdr:row>100</xdr:row>
      <xdr:rowOff>91439</xdr:rowOff>
    </xdr:to>
    <xdr:sp macro="" textlink="">
      <xdr:nvSpPr>
        <xdr:cNvPr id="779" name="楕円 778">
          <a:extLst>
            <a:ext uri="{FF2B5EF4-FFF2-40B4-BE49-F238E27FC236}">
              <a16:creationId xmlns:a16="http://schemas.microsoft.com/office/drawing/2014/main" id="{89084C06-AF5B-4E9B-B2CF-14F02470FFF1}"/>
            </a:ext>
          </a:extLst>
        </xdr:cNvPr>
        <xdr:cNvSpPr/>
      </xdr:nvSpPr>
      <xdr:spPr>
        <a:xfrm>
          <a:off x="16268700" y="171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114316</xdr:rowOff>
    </xdr:from>
    <xdr:ext cx="340478" cy="259045"/>
    <xdr:sp macro="" textlink="">
      <xdr:nvSpPr>
        <xdr:cNvPr id="780" name="【庁舎】&#10;有形固定資産減価償却率該当値テキスト">
          <a:extLst>
            <a:ext uri="{FF2B5EF4-FFF2-40B4-BE49-F238E27FC236}">
              <a16:creationId xmlns:a16="http://schemas.microsoft.com/office/drawing/2014/main" id="{CDB2AA5D-4F13-4759-8919-ACBDE1F73E0B}"/>
            </a:ext>
          </a:extLst>
        </xdr:cNvPr>
        <xdr:cNvSpPr txBox="1"/>
      </xdr:nvSpPr>
      <xdr:spPr>
        <a:xfrm>
          <a:off x="16357600" y="17087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781" name="楕円 780">
          <a:extLst>
            <a:ext uri="{FF2B5EF4-FFF2-40B4-BE49-F238E27FC236}">
              <a16:creationId xmlns:a16="http://schemas.microsoft.com/office/drawing/2014/main" id="{F6DAF239-E7ED-41F2-B94F-638B2347C0E4}"/>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40639</xdr:rowOff>
    </xdr:to>
    <xdr:cxnSp macro="">
      <xdr:nvCxnSpPr>
        <xdr:cNvPr id="782" name="直線コネクタ 781">
          <a:extLst>
            <a:ext uri="{FF2B5EF4-FFF2-40B4-BE49-F238E27FC236}">
              <a16:creationId xmlns:a16="http://schemas.microsoft.com/office/drawing/2014/main" id="{7C9CA586-9F7B-4C0F-87E4-74A2E42460EE}"/>
            </a:ext>
          </a:extLst>
        </xdr:cNvPr>
        <xdr:cNvCxnSpPr/>
      </xdr:nvCxnSpPr>
      <xdr:spPr>
        <a:xfrm>
          <a:off x="15481300" y="17145000"/>
          <a:ext cx="8382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83" name="n_1aveValue【庁舎】&#10;有形固定資産減価償却率">
          <a:extLst>
            <a:ext uri="{FF2B5EF4-FFF2-40B4-BE49-F238E27FC236}">
              <a16:creationId xmlns:a16="http://schemas.microsoft.com/office/drawing/2014/main" id="{EDCAA21D-D9EE-467C-8E01-B114377AB28D}"/>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33038</xdr:rowOff>
    </xdr:from>
    <xdr:ext cx="405111" cy="259045"/>
    <xdr:sp macro="" textlink="">
      <xdr:nvSpPr>
        <xdr:cNvPr id="784" name="n_2aveValue【庁舎】&#10;有形固定資産減価償却率">
          <a:extLst>
            <a:ext uri="{FF2B5EF4-FFF2-40B4-BE49-F238E27FC236}">
              <a16:creationId xmlns:a16="http://schemas.microsoft.com/office/drawing/2014/main" id="{976EF34F-C51C-44E9-8C64-E8C71ED56599}"/>
            </a:ext>
          </a:extLst>
        </xdr:cNvPr>
        <xdr:cNvSpPr txBox="1"/>
      </xdr:nvSpPr>
      <xdr:spPr>
        <a:xfrm>
          <a:off x="14389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58438</xdr:rowOff>
    </xdr:from>
    <xdr:ext cx="405111" cy="259045"/>
    <xdr:sp macro="" textlink="">
      <xdr:nvSpPr>
        <xdr:cNvPr id="785" name="n_3aveValue【庁舎】&#10;有形固定資産減価償却率">
          <a:extLst>
            <a:ext uri="{FF2B5EF4-FFF2-40B4-BE49-F238E27FC236}">
              <a16:creationId xmlns:a16="http://schemas.microsoft.com/office/drawing/2014/main" id="{32F6790F-D68B-4C45-AFB3-B5C96868263C}"/>
            </a:ext>
          </a:extLst>
        </xdr:cNvPr>
        <xdr:cNvSpPr txBox="1"/>
      </xdr:nvSpPr>
      <xdr:spPr>
        <a:xfrm>
          <a:off x="13500744" y="1754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91457</xdr:rowOff>
    </xdr:from>
    <xdr:ext cx="405111" cy="259045"/>
    <xdr:sp macro="" textlink="">
      <xdr:nvSpPr>
        <xdr:cNvPr id="786" name="n_4aveValue【庁舎】&#10;有形固定資産減価償却率">
          <a:extLst>
            <a:ext uri="{FF2B5EF4-FFF2-40B4-BE49-F238E27FC236}">
              <a16:creationId xmlns:a16="http://schemas.microsoft.com/office/drawing/2014/main" id="{5C13083D-972D-422B-B242-AA013A81C931}"/>
            </a:ext>
          </a:extLst>
        </xdr:cNvPr>
        <xdr:cNvSpPr txBox="1"/>
      </xdr:nvSpPr>
      <xdr:spPr>
        <a:xfrm>
          <a:off x="12611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787" name="n_1mainValue【庁舎】&#10;有形固定資産減価償却率">
          <a:extLst>
            <a:ext uri="{FF2B5EF4-FFF2-40B4-BE49-F238E27FC236}">
              <a16:creationId xmlns:a16="http://schemas.microsoft.com/office/drawing/2014/main" id="{6725CAC8-2CE6-4AE5-A82B-7AFE8CD36E8A}"/>
            </a:ext>
          </a:extLst>
        </xdr:cNvPr>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25165007-2638-4057-9DF1-CB687DE311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E3EDE673-5274-4704-A70E-26D2D89DBD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DA9BE0BF-ECD4-46D5-8D34-DCD5A20FD6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418DC38D-DD1D-4F4B-8D58-BB220B79B0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1AFCCB1-5932-4C59-9ED7-915AC8E8BA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FEBC03B7-843B-430E-9D22-5995A09885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26C129FB-4C7B-4120-8B34-18618FD392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8578341F-6D4B-4E1A-8E6E-495127E876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46D3AFEF-8C4A-493D-81FC-80E16A1729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43B08717-3469-4A2F-889B-8AE8FFE409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21B20166-DCE0-4178-8568-DC2C1EFA264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D7B236BD-7BC7-4E9C-9EC9-D7187925E07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06B9A313-0A32-4C38-A789-A9F5D6AD80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EDEAE5B1-EBB0-4750-BCCD-EE5BEB783A9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11B41551-7D69-44C3-A172-D140AA850D0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E0557540-AFD9-4097-A3DA-75CEF678C70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167BDF7D-F68B-41DE-8B09-0E8B559715C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82CC20B1-751D-4293-8887-89BC73F646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74CF2338-955F-4AD6-A355-98098E6F9E9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A7344AA5-0358-423A-8CB5-AC4470168F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67DA3300-C508-464B-B339-9D6B2326BB6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C7D2E907-DAEE-46F3-8A40-6D71C00DEF6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3A343145-1A06-42AD-B7A8-04EBF873868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2DF977D-B629-4D46-8C14-9237218637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2A8DD59E-1312-4DEF-B114-E59BD537F6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3BEABDB0-E0A4-40FE-9096-06A262B82C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14" name="直線コネクタ 813">
          <a:extLst>
            <a:ext uri="{FF2B5EF4-FFF2-40B4-BE49-F238E27FC236}">
              <a16:creationId xmlns:a16="http://schemas.microsoft.com/office/drawing/2014/main" id="{0B656205-1AC6-4002-AAC0-45F038A76D61}"/>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5" name="【庁舎】&#10;一人当たり面積最小値テキスト">
          <a:extLst>
            <a:ext uri="{FF2B5EF4-FFF2-40B4-BE49-F238E27FC236}">
              <a16:creationId xmlns:a16="http://schemas.microsoft.com/office/drawing/2014/main" id="{1E8F110C-4EC0-4711-93DE-68BC0C9F2F8D}"/>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16" name="直線コネクタ 815">
          <a:extLst>
            <a:ext uri="{FF2B5EF4-FFF2-40B4-BE49-F238E27FC236}">
              <a16:creationId xmlns:a16="http://schemas.microsoft.com/office/drawing/2014/main" id="{B58E2C38-D9C8-4063-8A97-2CD821948CF2}"/>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17" name="【庁舎】&#10;一人当たり面積最大値テキスト">
          <a:extLst>
            <a:ext uri="{FF2B5EF4-FFF2-40B4-BE49-F238E27FC236}">
              <a16:creationId xmlns:a16="http://schemas.microsoft.com/office/drawing/2014/main" id="{80F7A60D-B01F-40CA-A8F9-A2A2F96B72DD}"/>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18" name="直線コネクタ 817">
          <a:extLst>
            <a:ext uri="{FF2B5EF4-FFF2-40B4-BE49-F238E27FC236}">
              <a16:creationId xmlns:a16="http://schemas.microsoft.com/office/drawing/2014/main" id="{36DE8634-9B9B-4940-99BF-80930E07EC88}"/>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19" name="【庁舎】&#10;一人当たり面積平均値テキスト">
          <a:extLst>
            <a:ext uri="{FF2B5EF4-FFF2-40B4-BE49-F238E27FC236}">
              <a16:creationId xmlns:a16="http://schemas.microsoft.com/office/drawing/2014/main" id="{9DCD65F4-15E8-4780-A5D1-F3D959FA3ADD}"/>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20" name="フローチャート: 判断 819">
          <a:extLst>
            <a:ext uri="{FF2B5EF4-FFF2-40B4-BE49-F238E27FC236}">
              <a16:creationId xmlns:a16="http://schemas.microsoft.com/office/drawing/2014/main" id="{7B42F4D0-B527-4FD6-9196-DBAF6A294BA3}"/>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21" name="フローチャート: 判断 820">
          <a:extLst>
            <a:ext uri="{FF2B5EF4-FFF2-40B4-BE49-F238E27FC236}">
              <a16:creationId xmlns:a16="http://schemas.microsoft.com/office/drawing/2014/main" id="{1ED2D733-CBDC-4C6A-A190-435631935EDF}"/>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22" name="フローチャート: 判断 821">
          <a:extLst>
            <a:ext uri="{FF2B5EF4-FFF2-40B4-BE49-F238E27FC236}">
              <a16:creationId xmlns:a16="http://schemas.microsoft.com/office/drawing/2014/main" id="{77380AD5-DD6B-43A5-BFBE-620263795EE7}"/>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23" name="フローチャート: 判断 822">
          <a:extLst>
            <a:ext uri="{FF2B5EF4-FFF2-40B4-BE49-F238E27FC236}">
              <a16:creationId xmlns:a16="http://schemas.microsoft.com/office/drawing/2014/main" id="{C4681538-4F3F-437D-9919-628516548BB1}"/>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24" name="フローチャート: 判断 823">
          <a:extLst>
            <a:ext uri="{FF2B5EF4-FFF2-40B4-BE49-F238E27FC236}">
              <a16:creationId xmlns:a16="http://schemas.microsoft.com/office/drawing/2014/main" id="{5BC10D91-66BE-4D10-BB0A-146D1A9C372A}"/>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10ADC4E-1490-4087-8CE2-6478D13C88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67CABDB-2E63-4766-904B-93F73768E1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3A92143-69AC-45A1-9F1C-8C6179E919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B652009-2497-4256-968B-294250A164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7D16ECC-877E-45B2-8DE3-150ABA55A8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30" name="楕円 829">
          <a:extLst>
            <a:ext uri="{FF2B5EF4-FFF2-40B4-BE49-F238E27FC236}">
              <a16:creationId xmlns:a16="http://schemas.microsoft.com/office/drawing/2014/main" id="{083B8C09-5871-435A-B0CB-BE356C85960E}"/>
            </a:ext>
          </a:extLst>
        </xdr:cNvPr>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127925</xdr:rowOff>
    </xdr:from>
    <xdr:ext cx="469744" cy="259045"/>
    <xdr:sp macro="" textlink="">
      <xdr:nvSpPr>
        <xdr:cNvPr id="831" name="【庁舎】&#10;一人当たり面積該当値テキスト">
          <a:extLst>
            <a:ext uri="{FF2B5EF4-FFF2-40B4-BE49-F238E27FC236}">
              <a16:creationId xmlns:a16="http://schemas.microsoft.com/office/drawing/2014/main" id="{A8C19A50-D76C-4B8E-AC92-F53DC72BA114}"/>
            </a:ext>
          </a:extLst>
        </xdr:cNvPr>
        <xdr:cNvSpPr txBox="1"/>
      </xdr:nvSpPr>
      <xdr:spPr>
        <a:xfrm>
          <a:off x="22199600"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832" name="楕円 831">
          <a:extLst>
            <a:ext uri="{FF2B5EF4-FFF2-40B4-BE49-F238E27FC236}">
              <a16:creationId xmlns:a16="http://schemas.microsoft.com/office/drawing/2014/main" id="{E20129A9-6362-4D70-8010-F2DDCD8D4612}"/>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22316</xdr:rowOff>
    </xdr:from>
    <xdr:to>
      <xdr:col>116</xdr:col>
      <xdr:colOff>63500</xdr:colOff>
      <xdr:row>107</xdr:row>
      <xdr:rowOff>28848</xdr:rowOff>
    </xdr:to>
    <xdr:cxnSp macro="">
      <xdr:nvCxnSpPr>
        <xdr:cNvPr id="833" name="直線コネクタ 832">
          <a:extLst>
            <a:ext uri="{FF2B5EF4-FFF2-40B4-BE49-F238E27FC236}">
              <a16:creationId xmlns:a16="http://schemas.microsoft.com/office/drawing/2014/main" id="{386D1C74-2639-435D-AF62-A9C3DCAACCF4}"/>
            </a:ext>
          </a:extLst>
        </xdr:cNvPr>
        <xdr:cNvCxnSpPr/>
      </xdr:nvCxnSpPr>
      <xdr:spPr>
        <a:xfrm>
          <a:off x="21323300" y="183674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34" name="n_1aveValue【庁舎】&#10;一人当たり面積">
          <a:extLst>
            <a:ext uri="{FF2B5EF4-FFF2-40B4-BE49-F238E27FC236}">
              <a16:creationId xmlns:a16="http://schemas.microsoft.com/office/drawing/2014/main" id="{414A7D30-B4CF-4A3E-8DE6-53B0AFEF42FC}"/>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35" name="n_2aveValue【庁舎】&#10;一人当たり面積">
          <a:extLst>
            <a:ext uri="{FF2B5EF4-FFF2-40B4-BE49-F238E27FC236}">
              <a16:creationId xmlns:a16="http://schemas.microsoft.com/office/drawing/2014/main" id="{9DFE630F-037D-40FD-AD69-E898821C080D}"/>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36" name="n_3aveValue【庁舎】&#10;一人当たり面積">
          <a:extLst>
            <a:ext uri="{FF2B5EF4-FFF2-40B4-BE49-F238E27FC236}">
              <a16:creationId xmlns:a16="http://schemas.microsoft.com/office/drawing/2014/main" id="{9EFF6AAD-D1F4-4A65-8232-860E88D27ABE}"/>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37" name="n_4aveValue【庁舎】&#10;一人当たり面積">
          <a:extLst>
            <a:ext uri="{FF2B5EF4-FFF2-40B4-BE49-F238E27FC236}">
              <a16:creationId xmlns:a16="http://schemas.microsoft.com/office/drawing/2014/main" id="{4F6A5340-B2A0-438E-8453-CB1839F6E09C}"/>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64243</xdr:rowOff>
    </xdr:from>
    <xdr:ext cx="469744" cy="259045"/>
    <xdr:sp macro="" textlink="">
      <xdr:nvSpPr>
        <xdr:cNvPr id="838" name="n_1mainValue【庁舎】&#10;一人当たり面積">
          <a:extLst>
            <a:ext uri="{FF2B5EF4-FFF2-40B4-BE49-F238E27FC236}">
              <a16:creationId xmlns:a16="http://schemas.microsoft.com/office/drawing/2014/main" id="{CAB6B7A3-9D15-423B-A05B-FEE9A3BA6307}"/>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B9BA5420-B55F-4B0F-BF62-9323B56893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CE3CA3D0-0D25-4A02-81FB-3728E4591F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5E220C9E-1C06-4769-B3C8-802761747C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体育館・プールについては</a:t>
          </a:r>
          <a:r>
            <a:rPr kumimoji="1" lang="ja-JP" altLang="ja-JP" sz="1100">
              <a:solidFill>
                <a:schemeClr val="dk1"/>
              </a:solidFill>
              <a:effectLst/>
              <a:latin typeface="+mn-lt"/>
              <a:ea typeface="+mn-ea"/>
              <a:cs typeface="+mn-cs"/>
            </a:rPr>
            <a:t>、総合体育館の再建が完了した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有形固定資産減価償却が大幅に低下している。今後は維持管理計画に沿った長寿命化対策を行</a:t>
          </a:r>
          <a:r>
            <a:rPr kumimoji="1" lang="ja-JP" altLang="en-US" sz="1100">
              <a:solidFill>
                <a:schemeClr val="dk1"/>
              </a:solidFill>
              <a:effectLst/>
              <a:latin typeface="+mn-lt"/>
              <a:ea typeface="+mn-ea"/>
              <a:cs typeface="+mn-cs"/>
            </a:rPr>
            <a:t>うことにより</a:t>
          </a:r>
          <a:r>
            <a:rPr kumimoji="1" lang="ja-JP" altLang="ja-JP" sz="1100">
              <a:solidFill>
                <a:schemeClr val="dk1"/>
              </a:solidFill>
              <a:effectLst/>
              <a:latin typeface="+mn-lt"/>
              <a:ea typeface="+mn-ea"/>
              <a:cs typeface="+mn-cs"/>
            </a:rPr>
            <a:t>、更新費用</a:t>
          </a:r>
          <a:r>
            <a:rPr kumimoji="1" lang="ja-JP" altLang="en-US" sz="1100">
              <a:solidFill>
                <a:schemeClr val="dk1"/>
              </a:solidFill>
              <a:effectLst/>
              <a:latin typeface="+mn-lt"/>
              <a:ea typeface="+mn-ea"/>
              <a:cs typeface="+mn-cs"/>
            </a:rPr>
            <a:t>を低減させることが</a:t>
          </a:r>
          <a:r>
            <a:rPr kumimoji="1" lang="ja-JP" altLang="ja-JP" sz="1100">
              <a:solidFill>
                <a:schemeClr val="dk1"/>
              </a:solidFill>
              <a:effectLst/>
              <a:latin typeface="+mn-lt"/>
              <a:ea typeface="+mn-ea"/>
              <a:cs typeface="+mn-cs"/>
            </a:rPr>
            <a:t>必要となる。</a:t>
          </a:r>
          <a:endParaRPr lang="ja-JP" altLang="ja-JP" sz="1400">
            <a:effectLst/>
          </a:endParaRPr>
        </a:p>
        <a:p>
          <a:r>
            <a:rPr kumimoji="1" lang="ja-JP" altLang="ja-JP" sz="1100">
              <a:solidFill>
                <a:schemeClr val="dk1"/>
              </a:solidFill>
              <a:effectLst/>
              <a:latin typeface="+mn-lt"/>
              <a:ea typeface="+mn-ea"/>
              <a:cs typeface="+mn-cs"/>
            </a:rPr>
            <a:t>福祉施設は</a:t>
          </a:r>
          <a:r>
            <a:rPr kumimoji="1" lang="ja-JP" altLang="en-US" sz="1100">
              <a:solidFill>
                <a:schemeClr val="dk1"/>
              </a:solidFill>
              <a:effectLst/>
              <a:latin typeface="+mn-lt"/>
              <a:ea typeface="+mn-ea"/>
              <a:cs typeface="+mn-cs"/>
            </a:rPr>
            <a:t>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年を超えた</a:t>
          </a:r>
          <a:r>
            <a:rPr kumimoji="1" lang="ja-JP" altLang="ja-JP" sz="1100">
              <a:solidFill>
                <a:schemeClr val="dk1"/>
              </a:solidFill>
              <a:effectLst/>
              <a:latin typeface="+mn-lt"/>
              <a:ea typeface="+mn-ea"/>
              <a:cs typeface="+mn-cs"/>
            </a:rPr>
            <a:t>町民憩の家のみで</a:t>
          </a:r>
          <a:r>
            <a:rPr kumimoji="1" lang="ja-JP" altLang="en-US" sz="1100">
              <a:solidFill>
                <a:schemeClr val="dk1"/>
              </a:solidFill>
              <a:effectLst/>
              <a:latin typeface="+mn-lt"/>
              <a:ea typeface="+mn-ea"/>
              <a:cs typeface="+mn-cs"/>
            </a:rPr>
            <a:t>あった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年末をもって閉鎖し、今後は解体を予定している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市民会館としての</a:t>
          </a:r>
          <a:r>
            <a:rPr kumimoji="1" lang="ja-JP" altLang="ja-JP" sz="1100">
              <a:solidFill>
                <a:schemeClr val="dk1"/>
              </a:solidFill>
              <a:effectLst/>
              <a:latin typeface="+mn-lt"/>
              <a:ea typeface="+mn-ea"/>
              <a:cs typeface="+mn-cs"/>
            </a:rPr>
            <a:t>益城町文化会館は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熊本地震に伴う災害復旧</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様々な改修を行っているため、改修完了後の適切な維持管理により施設の長寿命化を行っていく必要がある。</a:t>
          </a:r>
          <a:endParaRPr lang="ja-JP" altLang="ja-JP" sz="1400">
            <a:effectLst/>
          </a:endParaRPr>
        </a:p>
        <a:p>
          <a:r>
            <a:rPr kumimoji="1" lang="ja-JP" altLang="ja-JP" sz="1100">
              <a:solidFill>
                <a:schemeClr val="dk1"/>
              </a:solidFill>
              <a:effectLst/>
              <a:latin typeface="+mn-lt"/>
              <a:ea typeface="+mn-ea"/>
              <a:cs typeface="+mn-cs"/>
            </a:rPr>
            <a:t>役場庁舎は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熊本地震の復旧工事</a:t>
          </a:r>
          <a:r>
            <a:rPr kumimoji="1" lang="ja-JP" altLang="en-US" sz="1100">
              <a:solidFill>
                <a:schemeClr val="dk1"/>
              </a:solidFill>
              <a:effectLst/>
              <a:latin typeface="+mn-lt"/>
              <a:ea typeface="+mn-ea"/>
              <a:cs typeface="+mn-cs"/>
            </a:rPr>
            <a:t>として令和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年末に末再建したため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同年の</a:t>
          </a:r>
          <a:r>
            <a:rPr kumimoji="1" lang="ja-JP" altLang="ja-JP" sz="1100">
              <a:solidFill>
                <a:schemeClr val="dk1"/>
              </a:solidFill>
              <a:effectLst/>
              <a:latin typeface="+mn-lt"/>
              <a:ea typeface="+mn-ea"/>
              <a:cs typeface="+mn-cs"/>
            </a:rPr>
            <a:t>有形固定資産価償却率が</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計上され</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般廃棄物処理施設である益城クリーンセンター（益城・嘉島・西原環境衛生施設組合）は平成元年から稼働しており、減価償却率が高い状況であるが、上益城広域連合において新たな施設の整備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各年の財政力指数</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R3:0.475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R4:0.481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R5:0.495</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a:t>
          </a:r>
          <a:r>
            <a:rPr kumimoji="1" lang="en-US" altLang="ja-JP" sz="1100">
              <a:solidFill>
                <a:schemeClr val="dk1"/>
              </a:solidFill>
              <a:effectLst/>
              <a:latin typeface="+mn-lt"/>
              <a:ea typeface="+mn-ea"/>
              <a:cs typeface="+mn-cs"/>
            </a:rPr>
            <a:t>0.484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0.48</a:t>
          </a:r>
          <a:r>
            <a:rPr kumimoji="1" lang="ja-JP" altLang="ja-JP" sz="1100">
              <a:solidFill>
                <a:schemeClr val="dk1"/>
              </a:solidFill>
              <a:effectLst/>
              <a:latin typeface="+mn-lt"/>
              <a:ea typeface="+mn-ea"/>
              <a:cs typeface="+mn-cs"/>
            </a:rPr>
            <a:t>となっている。基準財政需要額は災害復旧事業による事業費補正等により前年比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％増となっており、基準財政収入額は町税等の増により前年比</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％増となっている。</a:t>
          </a:r>
          <a:r>
            <a:rPr kumimoji="1" lang="ja-JP" altLang="en-US" sz="1100">
              <a:solidFill>
                <a:schemeClr val="dk1"/>
              </a:solidFill>
              <a:effectLst/>
              <a:latin typeface="+mn-lt"/>
              <a:ea typeface="+mn-ea"/>
              <a:cs typeface="+mn-cs"/>
            </a:rPr>
            <a:t>税収等は増えつつも、</a:t>
          </a:r>
          <a:r>
            <a:rPr kumimoji="1" lang="ja-JP" altLang="ja-JP" sz="1100">
              <a:solidFill>
                <a:schemeClr val="dk1"/>
              </a:solidFill>
              <a:effectLst/>
              <a:latin typeface="+mn-lt"/>
              <a:ea typeface="+mn-ea"/>
              <a:cs typeface="+mn-cs"/>
            </a:rPr>
            <a:t>今後は交付税算入対象の起債償還が本格化し、基準財政需要額が増加傾向となるため、財政力指数は</a:t>
          </a:r>
          <a:r>
            <a:rPr kumimoji="1" lang="ja-JP" altLang="en-US" sz="1100">
              <a:solidFill>
                <a:schemeClr val="dk1"/>
              </a:solidFill>
              <a:effectLst/>
              <a:latin typeface="+mn-lt"/>
              <a:ea typeface="+mn-ea"/>
              <a:cs typeface="+mn-cs"/>
            </a:rPr>
            <a:t>前年同程度の</a:t>
          </a:r>
          <a:r>
            <a:rPr kumimoji="1" lang="ja-JP" altLang="ja-JP" sz="1100">
              <a:solidFill>
                <a:schemeClr val="dk1"/>
              </a:solidFill>
              <a:effectLst/>
              <a:latin typeface="+mn-lt"/>
              <a:ea typeface="+mn-ea"/>
              <a:cs typeface="+mn-cs"/>
            </a:rPr>
            <a:t>見込み。歳入の確保については、債権管理の強化を図りつつ、</a:t>
          </a:r>
          <a:r>
            <a:rPr kumimoji="1" lang="en-US" altLang="ja-JP" sz="1100">
              <a:solidFill>
                <a:schemeClr val="dk1"/>
              </a:solidFill>
              <a:effectLst/>
              <a:latin typeface="+mn-lt"/>
              <a:ea typeface="+mn-ea"/>
              <a:cs typeface="+mn-cs"/>
            </a:rPr>
            <a:t>TSMC</a:t>
          </a:r>
          <a:r>
            <a:rPr kumimoji="1" lang="ja-JP" altLang="ja-JP" sz="1100">
              <a:solidFill>
                <a:schemeClr val="dk1"/>
              </a:solidFill>
              <a:effectLst/>
              <a:latin typeface="+mn-lt"/>
              <a:ea typeface="+mn-ea"/>
              <a:cs typeface="+mn-cs"/>
            </a:rPr>
            <a:t>進出に伴う関連企業の誘致や熊本空港周辺</a:t>
          </a:r>
          <a:r>
            <a:rPr kumimoji="1" lang="ja-JP" altLang="en-US" sz="1100">
              <a:solidFill>
                <a:schemeClr val="dk1"/>
              </a:solidFill>
              <a:effectLst/>
              <a:latin typeface="+mn-lt"/>
              <a:ea typeface="+mn-ea"/>
              <a:cs typeface="+mn-cs"/>
            </a:rPr>
            <a:t>の県開発構想</a:t>
          </a:r>
          <a:r>
            <a:rPr kumimoji="1" lang="ja-JP" altLang="ja-JP" sz="1100">
              <a:solidFill>
                <a:schemeClr val="dk1"/>
              </a:solidFill>
              <a:effectLst/>
              <a:latin typeface="+mn-lt"/>
              <a:ea typeface="+mn-ea"/>
              <a:cs typeface="+mn-cs"/>
            </a:rPr>
            <a:t>と連携し税収増及び定住促進を図っていく。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経常経費充当一般財源（分子）については、前年度と比較して、</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（私立保育所運営費等）</a:t>
          </a:r>
          <a:r>
            <a:rPr kumimoji="1" lang="ja-JP" altLang="ja-JP" sz="1100">
              <a:solidFill>
                <a:schemeClr val="dk1"/>
              </a:solidFill>
              <a:effectLst/>
              <a:latin typeface="+mn-lt"/>
              <a:ea typeface="+mn-ea"/>
              <a:cs typeface="+mn-cs"/>
            </a:rPr>
            <a:t>への充当が大幅に増加し、</a:t>
          </a:r>
          <a:r>
            <a:rPr kumimoji="1" lang="ja-JP" altLang="en-US" sz="1100">
              <a:solidFill>
                <a:schemeClr val="dk1"/>
              </a:solidFill>
              <a:effectLst/>
              <a:latin typeface="+mn-lt"/>
              <a:ea typeface="+mn-ea"/>
              <a:cs typeface="+mn-cs"/>
            </a:rPr>
            <a:t>その他、扶助費、公債費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操出金も増加している。一方、人件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は減少したこと</a:t>
          </a:r>
          <a:r>
            <a:rPr kumimoji="1" lang="ja-JP" altLang="ja-JP" sz="1100">
              <a:solidFill>
                <a:schemeClr val="dk1"/>
              </a:solidFill>
              <a:effectLst/>
              <a:latin typeface="+mn-lt"/>
              <a:ea typeface="+mn-ea"/>
              <a:cs typeface="+mn-cs"/>
            </a:rPr>
            <a:t>により、全体で</a:t>
          </a:r>
          <a:r>
            <a:rPr kumimoji="1" lang="en-US" altLang="ja-JP" sz="1100">
              <a:solidFill>
                <a:schemeClr val="dk1"/>
              </a:solidFill>
              <a:effectLst/>
              <a:latin typeface="+mn-lt"/>
              <a:ea typeface="+mn-ea"/>
              <a:cs typeface="+mn-cs"/>
            </a:rPr>
            <a:t>633</a:t>
          </a:r>
          <a:r>
            <a:rPr kumimoji="1" lang="ja-JP" altLang="ja-JP" sz="1100">
              <a:solidFill>
                <a:schemeClr val="dk1"/>
              </a:solidFill>
              <a:effectLst/>
              <a:latin typeface="+mn-lt"/>
              <a:ea typeface="+mn-ea"/>
              <a:cs typeface="+mn-cs"/>
            </a:rPr>
            <a:t>百万円の増となった。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経常一般財源（分母）は、町税、普通交付税等が増となり、臨時財政対策債が減となったが全体で</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百万の増となった。経常収支比率は、</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ポイントの増となった。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今後、公債費増への対応のため、歳出の徹底見直しに取り組む</a:t>
          </a:r>
          <a:r>
            <a:rPr kumimoji="1" lang="ja-JP" altLang="en-US" sz="1100">
              <a:solidFill>
                <a:schemeClr val="dk1"/>
              </a:solidFill>
              <a:effectLst/>
              <a:latin typeface="+mn-lt"/>
              <a:ea typeface="+mn-ea"/>
              <a:cs typeface="+mn-cs"/>
            </a:rPr>
            <a:t>とともに経常経費の圧縮に努めていく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64</xdr:row>
      <xdr:rowOff>9207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56253"/>
          <a:ext cx="8382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898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64</xdr:row>
      <xdr:rowOff>117793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8989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45403</xdr:rowOff>
    </xdr:from>
    <xdr:to>
      <xdr:col>11</xdr:col>
      <xdr:colOff>31750</xdr:colOff>
      <xdr:row>64</xdr:row>
      <xdr:rowOff>117793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182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167022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66993</xdr:rowOff>
    </xdr:from>
    <xdr:to>
      <xdr:col>11</xdr:col>
      <xdr:colOff>82550</xdr:colOff>
      <xdr:row>64</xdr:row>
      <xdr:rowOff>168593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153370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昨年度に比べ人件費</a:t>
          </a:r>
          <a:r>
            <a:rPr kumimoji="1" lang="ja-JP" altLang="en-US" sz="1100">
              <a:solidFill>
                <a:schemeClr val="dk1"/>
              </a:solidFill>
              <a:effectLst/>
              <a:latin typeface="+mn-lt"/>
              <a:ea typeface="+mn-ea"/>
              <a:cs typeface="+mn-cs"/>
            </a:rPr>
            <a:t>（事業費支弁含む）</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となっている。人件費の主な減額要因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退職手当組合負担金</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百万円減のためである。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物件費の主な</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要因は</a:t>
          </a:r>
          <a:r>
            <a:rPr kumimoji="1" lang="en-US" altLang="ja-JP" sz="1100">
              <a:solidFill>
                <a:schemeClr val="dk1"/>
              </a:solidFill>
              <a:effectLst/>
              <a:latin typeface="+mn-lt"/>
              <a:ea typeface="+mn-ea"/>
              <a:cs typeface="+mn-cs"/>
            </a:rPr>
            <a:t>R5.7</a:t>
          </a:r>
          <a:r>
            <a:rPr kumimoji="1" lang="ja-JP" altLang="en-US" sz="1100">
              <a:solidFill>
                <a:schemeClr val="dk1"/>
              </a:solidFill>
              <a:effectLst/>
              <a:latin typeface="+mn-lt"/>
              <a:ea typeface="+mn-ea"/>
              <a:cs typeface="+mn-cs"/>
            </a:rPr>
            <a:t>豪雨災害による災害等廃遺物処理委託料</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百万円、地域包括支援センター運営委託料</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百万円、放課後児童健全育成事業委託料</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増のためである。平成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年熊本地震の復旧・復興事業を進めるため確保した任期付職員が令和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年をピークに減少傾向となっており、</a:t>
          </a:r>
          <a:r>
            <a:rPr kumimoji="1" lang="ja-JP" altLang="en-US" sz="1100">
              <a:solidFill>
                <a:schemeClr val="dk1"/>
              </a:solidFill>
              <a:effectLst/>
              <a:latin typeface="+mn-lt"/>
              <a:ea typeface="+mn-ea"/>
              <a:cs typeface="+mn-cs"/>
            </a:rPr>
            <a:t>事業の進捗に併せ、</a:t>
          </a:r>
          <a:r>
            <a:rPr kumimoji="1" lang="ja-JP" altLang="ja-JP" sz="1100">
              <a:solidFill>
                <a:schemeClr val="dk1"/>
              </a:solidFill>
              <a:effectLst/>
              <a:latin typeface="+mn-lt"/>
              <a:ea typeface="+mn-ea"/>
              <a:cs typeface="+mn-cs"/>
            </a:rPr>
            <a:t>今後とも人員削減へ向け取り組んでいく。</a:t>
          </a:r>
          <a:r>
            <a:rPr kumimoji="1" lang="ja-JP" altLang="en-US" sz="1100">
              <a:solidFill>
                <a:schemeClr val="dk1"/>
              </a:solidFill>
              <a:effectLst/>
              <a:latin typeface="+mn-lt"/>
              <a:ea typeface="+mn-ea"/>
              <a:cs typeface="+mn-cs"/>
            </a:rPr>
            <a:t>ただし、近年の人事院勧告による人件費増の影響により、今後、大幅な人件費の減額は見込めない状況となっている。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118469</xdr:rowOff>
    </xdr:from>
    <xdr:to>
      <xdr:col>23</xdr:col>
      <xdr:colOff>133350</xdr:colOff>
      <xdr:row>82</xdr:row>
      <xdr:rowOff>136595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77369"/>
          <a:ext cx="8382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118469</xdr:rowOff>
    </xdr:from>
    <xdr:to>
      <xdr:col>19</xdr:col>
      <xdr:colOff>133350</xdr:colOff>
      <xdr:row>83</xdr:row>
      <xdr:rowOff>33722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77369"/>
          <a:ext cx="8890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33192</xdr:rowOff>
    </xdr:from>
    <xdr:to>
      <xdr:col>15</xdr:col>
      <xdr:colOff>82550</xdr:colOff>
      <xdr:row>83</xdr:row>
      <xdr:rowOff>33722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63542"/>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74068</xdr:rowOff>
    </xdr:from>
    <xdr:to>
      <xdr:col>11</xdr:col>
      <xdr:colOff>31750</xdr:colOff>
      <xdr:row>83</xdr:row>
      <xdr:rowOff>33192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32968"/>
          <a:ext cx="889000" cy="1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85795</xdr:rowOff>
    </xdr:from>
    <xdr:to>
      <xdr:col>23</xdr:col>
      <xdr:colOff>184150</xdr:colOff>
      <xdr:row>83</xdr:row>
      <xdr:rowOff>15945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57872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1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67669</xdr:rowOff>
    </xdr:from>
    <xdr:to>
      <xdr:col>19</xdr:col>
      <xdr:colOff>184150</xdr:colOff>
      <xdr:row>82</xdr:row>
      <xdr:rowOff>169269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154046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1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154372</xdr:rowOff>
    </xdr:from>
    <xdr:to>
      <xdr:col>15</xdr:col>
      <xdr:colOff>133350</xdr:colOff>
      <xdr:row>83</xdr:row>
      <xdr:rowOff>84522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69299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9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153842</xdr:rowOff>
    </xdr:from>
    <xdr:to>
      <xdr:col>11</xdr:col>
      <xdr:colOff>82550</xdr:colOff>
      <xdr:row>83</xdr:row>
      <xdr:rowOff>83992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68769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23268</xdr:rowOff>
    </xdr:from>
    <xdr:to>
      <xdr:col>7</xdr:col>
      <xdr:colOff>31750</xdr:colOff>
      <xdr:row>82</xdr:row>
      <xdr:rowOff>124868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109645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6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熊本地震前（</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）は約</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ポイントで類似団体平均をやや下回る指標であった。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は、任期付職員の</a:t>
          </a:r>
          <a:r>
            <a:rPr kumimoji="1" lang="ja-JP" altLang="en-US" sz="1100">
              <a:solidFill>
                <a:schemeClr val="dk1"/>
              </a:solidFill>
              <a:effectLst/>
              <a:latin typeface="+mn-lt"/>
              <a:ea typeface="+mn-ea"/>
              <a:cs typeface="+mn-cs"/>
            </a:rPr>
            <a:t>継続的な確保</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比較で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ポイントの減、</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類似団体比較では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ポイント下回る状況となっている。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今後は任期付職員の減員が予想されるため、ラスパイレス指数は増加するものと考えられる。また、併せて級別職務分類表や各種手当の点検を行うなど、より一層、給与の適正化に努める。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39511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22400"/>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76905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12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358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103716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821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160161</xdr:rowOff>
    </xdr:from>
    <xdr:to>
      <xdr:col>81</xdr:col>
      <xdr:colOff>95250</xdr:colOff>
      <xdr:row>83</xdr:row>
      <xdr:rowOff>90311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5238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技能労務職員の退職者不補充、養護老人ホーム民間売却、温泉施設、公営住宅、体育施設、文化施設への指定管理者制度の導入、学校給食センター</a:t>
          </a:r>
          <a:r>
            <a:rPr kumimoji="1" lang="ja-JP" altLang="en-US" sz="1100">
              <a:solidFill>
                <a:schemeClr val="dk1"/>
              </a:solidFill>
              <a:effectLst/>
              <a:latin typeface="+mn-lt"/>
              <a:ea typeface="+mn-ea"/>
              <a:cs typeface="+mn-cs"/>
            </a:rPr>
            <a:t>及び保育所２園の</a:t>
          </a:r>
          <a:r>
            <a:rPr kumimoji="1" lang="ja-JP" altLang="ja-JP" sz="1100">
              <a:solidFill>
                <a:schemeClr val="dk1"/>
              </a:solidFill>
              <a:effectLst/>
              <a:latin typeface="+mn-lt"/>
              <a:ea typeface="+mn-ea"/>
              <a:cs typeface="+mn-cs"/>
            </a:rPr>
            <a:t>調理業務の民間委託など震災前から職員数抑制への取組みを続け、</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年度をピークに減少傾向が続いている。平成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復旧・復興事業の人員確保のため、中長期派遣職員の要請を行ったが、必要数の確保が困難であったため任期付職員を採用し対応にあたっている。今後、事業の完了に併せ、任期付職員は減員する見込みであり、新規採用職員（プロパー）については退職者補充を原則とし、職員数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117656</xdr:rowOff>
    </xdr:from>
    <xdr:to>
      <xdr:col>81</xdr:col>
      <xdr:colOff>44450</xdr:colOff>
      <xdr:row>61</xdr:row>
      <xdr:rowOff>160746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76106"/>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62</xdr:row>
      <xdr:rowOff>70303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19196"/>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70303</xdr:rowOff>
    </xdr:from>
    <xdr:to>
      <xdr:col>72</xdr:col>
      <xdr:colOff>203200</xdr:colOff>
      <xdr:row>62</xdr:row>
      <xdr:rowOff>75474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0020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75474</xdr:rowOff>
    </xdr:from>
    <xdr:to>
      <xdr:col>68</xdr:col>
      <xdr:colOff>152400</xdr:colOff>
      <xdr:row>63</xdr:row>
      <xdr:rowOff>3991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70537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66856</xdr:rowOff>
    </xdr:from>
    <xdr:to>
      <xdr:col>81</xdr:col>
      <xdr:colOff>95250</xdr:colOff>
      <xdr:row>61</xdr:row>
      <xdr:rowOff>168456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38933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9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109946</xdr:rowOff>
    </xdr:from>
    <xdr:to>
      <xdr:col>77</xdr:col>
      <xdr:colOff>95250</xdr:colOff>
      <xdr:row>62</xdr:row>
      <xdr:rowOff>40096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24674</xdr:rowOff>
    </xdr:from>
    <xdr:to>
      <xdr:col>68</xdr:col>
      <xdr:colOff>203200</xdr:colOff>
      <xdr:row>62</xdr:row>
      <xdr:rowOff>126274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111051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熊本地震からの復旧・復興事業による元金償還が本格的に開始しており、前年度比較では、公債費が</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百万円の増となった。また、歳入では、標準税収入額が</a:t>
          </a:r>
          <a:r>
            <a:rPr kumimoji="1" lang="en-US" altLang="ja-JP" sz="1100">
              <a:solidFill>
                <a:schemeClr val="dk1"/>
              </a:solidFill>
              <a:effectLst/>
              <a:latin typeface="+mn-lt"/>
              <a:ea typeface="+mn-ea"/>
              <a:cs typeface="+mn-cs"/>
            </a:rPr>
            <a:t>289</a:t>
          </a:r>
          <a:r>
            <a:rPr kumimoji="1" lang="ja-JP" altLang="ja-JP" sz="1100">
              <a:solidFill>
                <a:schemeClr val="dk1"/>
              </a:solidFill>
              <a:effectLst/>
              <a:latin typeface="+mn-lt"/>
              <a:ea typeface="+mn-ea"/>
              <a:cs typeface="+mn-cs"/>
            </a:rPr>
            <a:t>百万円、普通交付税</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百万円増、また、臨時財政対策債発行可能額</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百万円の減となり、実質公債費比率は昨年より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％となった。</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年度に策定した益城町</a:t>
          </a:r>
          <a:r>
            <a:rPr kumimoji="1" lang="ja-JP" altLang="ja-JP" sz="1100">
              <a:solidFill>
                <a:schemeClr val="dk1"/>
              </a:solidFill>
              <a:effectLst/>
              <a:latin typeface="+mn-lt"/>
              <a:ea typeface="+mn-ea"/>
              <a:cs typeface="+mn-cs"/>
            </a:rPr>
            <a:t>復興計画に基づく計画期間（</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）に復旧・復興事業を着実に推進するため今後、指標は増加傾向となるが、事業の選択と集中を図り、財源にも留意しつつ交付税措置の有利な地方債を活用する等、財政健全化へ努めていく。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90805</xdr:rowOff>
    </xdr:from>
    <xdr:to>
      <xdr:col>81</xdr:col>
      <xdr:colOff>44450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48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90805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1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54610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318</xdr:rowOff>
    </xdr:from>
    <xdr:to>
      <xdr:col>68</xdr:col>
      <xdr:colOff>152400</xdr:colOff>
      <xdr:row>40</xdr:row>
      <xdr:rowOff>54610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5831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40005</xdr:rowOff>
    </xdr:from>
    <xdr:to>
      <xdr:col>77</xdr:col>
      <xdr:colOff>95250</xdr:colOff>
      <xdr:row>40</xdr:row>
      <xdr:rowOff>141605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126382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災害復旧・復興事業の財源に充てる起債発行により起債残高が増加（</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が、熊本地震基金等の充当可能基金が増加（</a:t>
          </a:r>
          <a:r>
            <a:rPr kumimoji="1" lang="en-US" altLang="ja-JP" sz="1100">
              <a:solidFill>
                <a:schemeClr val="dk1"/>
              </a:solidFill>
              <a:effectLst/>
              <a:latin typeface="+mn-lt"/>
              <a:ea typeface="+mn-ea"/>
              <a:cs typeface="+mn-cs"/>
            </a:rPr>
            <a:t>1,143</a:t>
          </a:r>
          <a:r>
            <a:rPr kumimoji="1" lang="ja-JP" altLang="en-US" sz="1100">
              <a:solidFill>
                <a:schemeClr val="dk1"/>
              </a:solidFill>
              <a:effectLst/>
              <a:latin typeface="+mn-lt"/>
              <a:ea typeface="+mn-ea"/>
              <a:cs typeface="+mn-cs"/>
            </a:rPr>
            <a:t>百万円増）し</a:t>
          </a:r>
          <a:r>
            <a:rPr kumimoji="1" lang="ja-JP" altLang="ja-JP" sz="1100">
              <a:solidFill>
                <a:schemeClr val="dk1"/>
              </a:solidFill>
              <a:effectLst/>
              <a:latin typeface="+mn-lt"/>
              <a:ea typeface="+mn-ea"/>
              <a:cs typeface="+mn-cs"/>
            </a:rPr>
            <a:t>ため、将来負担比率が</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％となった。また、県道４車線化事業や木山復興土地区画整理事業に関連し、公営企業（上下水道）の事業費が</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、繰入見込額は</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となった。復旧事業から復興事業へと復興の局面が移行しており、今後は、交付税措置が有利な起債を活用していくことや公営企業会計への操出金を精査し、後年度への負担を軽減するよう努める。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170301</xdr:rowOff>
    </xdr:from>
    <xdr:to>
      <xdr:col>81</xdr:col>
      <xdr:colOff>44450</xdr:colOff>
      <xdr:row>15</xdr:row>
      <xdr:rowOff>112607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70601"/>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112607</xdr:rowOff>
    </xdr:from>
    <xdr:to>
      <xdr:col>77</xdr:col>
      <xdr:colOff>44450</xdr:colOff>
      <xdr:row>16</xdr:row>
      <xdr:rowOff>7801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8435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119501</xdr:rowOff>
    </xdr:from>
    <xdr:to>
      <xdr:col>72</xdr:col>
      <xdr:colOff>203200</xdr:colOff>
      <xdr:row>16</xdr:row>
      <xdr:rowOff>7801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91251"/>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111458</xdr:rowOff>
    </xdr:from>
    <xdr:to>
      <xdr:col>68</xdr:col>
      <xdr:colOff>152400</xdr:colOff>
      <xdr:row>15</xdr:row>
      <xdr:rowOff>119501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68320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119501</xdr:rowOff>
    </xdr:from>
    <xdr:to>
      <xdr:col>81</xdr:col>
      <xdr:colOff>95250</xdr:colOff>
      <xdr:row>15</xdr:row>
      <xdr:rowOff>49651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91578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9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61807</xdr:rowOff>
    </xdr:from>
    <xdr:to>
      <xdr:col>77</xdr:col>
      <xdr:colOff>95250</xdr:colOff>
      <xdr:row>15</xdr:row>
      <xdr:rowOff>163407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148184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128451</xdr:rowOff>
    </xdr:from>
    <xdr:to>
      <xdr:col>73</xdr:col>
      <xdr:colOff>44450</xdr:colOff>
      <xdr:row>16</xdr:row>
      <xdr:rowOff>58601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43378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68701</xdr:rowOff>
    </xdr:from>
    <xdr:to>
      <xdr:col>68</xdr:col>
      <xdr:colOff>203200</xdr:colOff>
      <xdr:row>15</xdr:row>
      <xdr:rowOff>170301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155078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60658</xdr:rowOff>
    </xdr:from>
    <xdr:to>
      <xdr:col>64</xdr:col>
      <xdr:colOff>152400</xdr:colOff>
      <xdr:row>15</xdr:row>
      <xdr:rowOff>162258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147035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災害対応による任期付職員の減員及び</a:t>
          </a:r>
          <a:r>
            <a:rPr kumimoji="1" lang="ja-JP" altLang="en-US" sz="1100">
              <a:solidFill>
                <a:schemeClr val="dk1"/>
              </a:solidFill>
              <a:effectLst/>
              <a:latin typeface="+mn-lt"/>
              <a:ea typeface="+mn-ea"/>
              <a:cs typeface="+mn-cs"/>
            </a:rPr>
            <a:t>退職手当組合負担金減により、</a:t>
          </a:r>
          <a:r>
            <a:rPr kumimoji="1" lang="ja-JP" altLang="ja-JP" sz="1100">
              <a:solidFill>
                <a:schemeClr val="dk1"/>
              </a:solidFill>
              <a:effectLst/>
              <a:latin typeface="+mn-lt"/>
              <a:ea typeface="+mn-ea"/>
              <a:cs typeface="+mn-cs"/>
            </a:rPr>
            <a:t>人件費が前年比</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となった。引き続き災害関連の職員については事業の完了にあわせ削減していく方針。また、人件費を抑制していくため、公立保育所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の公私連携化（</a:t>
          </a:r>
          <a:r>
            <a:rPr kumimoji="1" lang="en-US" altLang="ja-JP" sz="1100">
              <a:solidFill>
                <a:schemeClr val="dk1"/>
              </a:solidFill>
              <a:effectLst/>
              <a:latin typeface="+mn-lt"/>
              <a:ea typeface="+mn-ea"/>
              <a:cs typeface="+mn-cs"/>
            </a:rPr>
            <a:t>R7</a:t>
          </a:r>
          <a:r>
            <a:rPr kumimoji="1" lang="ja-JP" altLang="en-US" sz="1100">
              <a:solidFill>
                <a:schemeClr val="dk1"/>
              </a:solidFill>
              <a:effectLst/>
              <a:latin typeface="+mn-lt"/>
              <a:ea typeface="+mn-ea"/>
              <a:cs typeface="+mn-cs"/>
            </a:rPr>
            <a:t>開始）、</a:t>
          </a:r>
          <a:r>
            <a:rPr kumimoji="1" lang="ja-JP" altLang="ja-JP" sz="1100">
              <a:solidFill>
                <a:schemeClr val="dk1"/>
              </a:solidFill>
              <a:effectLst/>
              <a:latin typeface="+mn-lt"/>
              <a:ea typeface="+mn-ea"/>
              <a:cs typeface="+mn-cs"/>
            </a:rPr>
            <a:t>幼稚園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を閉園（</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末閉園）した。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も引き続き、公私連携保育所移行への</a:t>
          </a:r>
          <a:r>
            <a:rPr kumimoji="1" lang="ja-JP" altLang="ja-JP" sz="1100">
              <a:solidFill>
                <a:schemeClr val="dk1"/>
              </a:solidFill>
              <a:effectLst/>
              <a:latin typeface="+mn-lt"/>
              <a:ea typeface="+mn-ea"/>
              <a:cs typeface="+mn-cs"/>
            </a:rPr>
            <a:t>検討を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、人件費抑制に努めていく。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00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年度の物件費へ充当した経常一般財源は前年</a:t>
          </a:r>
          <a:r>
            <a:rPr kumimoji="1" lang="ja-JP" altLang="en-US" sz="1100">
              <a:solidFill>
                <a:schemeClr val="dk1"/>
              </a:solidFill>
              <a:effectLst/>
              <a:latin typeface="+mn-lt"/>
              <a:ea typeface="+mn-ea"/>
              <a:cs typeface="+mn-cs"/>
            </a:rPr>
            <a:t>と同額程度となっている。</a:t>
          </a:r>
          <a:r>
            <a:rPr kumimoji="1" lang="ja-JP" altLang="ja-JP" sz="1100">
              <a:solidFill>
                <a:schemeClr val="dk1"/>
              </a:solidFill>
              <a:effectLst/>
              <a:latin typeface="+mn-lt"/>
              <a:ea typeface="+mn-ea"/>
              <a:cs typeface="+mn-cs"/>
            </a:rPr>
            <a:t>毎年作成する予算編成方針において、物件費の一律シーリングを実施するなど、物件費の抑制に取り組んでいるものの、物価高騰による影響で効果が出るには至っていない。今後とも業務効率化に向け、更なる検討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8890</xdr:rowOff>
    </xdr:from>
    <xdr:to>
      <xdr:col>82</xdr:col>
      <xdr:colOff>107950</xdr:colOff>
      <xdr:row>13</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37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8890</xdr:rowOff>
    </xdr:from>
    <xdr:to>
      <xdr:col>78</xdr:col>
      <xdr:colOff>69850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3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6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6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129540</xdr:rowOff>
    </xdr:from>
    <xdr:to>
      <xdr:col>82</xdr:col>
      <xdr:colOff>158750</xdr:colOff>
      <xdr:row>13</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38117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129540</xdr:rowOff>
    </xdr:from>
    <xdr:to>
      <xdr:col>78</xdr:col>
      <xdr:colOff>120650</xdr:colOff>
      <xdr:row>13</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5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41910</xdr:rowOff>
    </xdr:from>
    <xdr:to>
      <xdr:col>65</xdr:col>
      <xdr:colOff>53975</xdr:colOff>
      <xdr:row>13</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子ども医療費助成金及び障がい者等に対する社会福祉扶助費が増加し、</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子ども医療費助成事業を高校生まで拡大、また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障がい者・児童福祉関係扶助費については、今後の増加が予想されるため、今後数年は増加傾向となる見込みであるが、事業の峻別により財政運営への影響を極力抑制していく。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7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54</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8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年度は国保会計への繰出金</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の減、後期高齢者医療会計への操出金</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の増により前年比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特別会計（国保、後期高齢、介護保険）への操出しについては、操出基準に基づく額を原則とし、各会計の健全な運営を図る。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62</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7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138793</xdr:rowOff>
    </xdr:from>
    <xdr:to>
      <xdr:col>65</xdr:col>
      <xdr:colOff>53975</xdr:colOff>
      <xdr:row>62</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53720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私立保育所運営費補助金及び益城・嘉島・西原環境衛生施設組合負担金の増</a:t>
          </a:r>
          <a:r>
            <a:rPr kumimoji="1" lang="ja-JP" altLang="ja-JP" sz="1100">
              <a:solidFill>
                <a:schemeClr val="dk1"/>
              </a:solidFill>
              <a:effectLst/>
              <a:latin typeface="+mn-lt"/>
              <a:ea typeface="+mn-ea"/>
              <a:cs typeface="+mn-cs"/>
            </a:rPr>
            <a:t>により、前年比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今後、町の単独費補助については補助金交付基準を見直す等、事業効果の検証や整理合理化に努める。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69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264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38</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熊本地震の災害復旧事業に係る元利償還が本格化していることから公債費が対前年比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百万円の増額となり、類似団体を前年比</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ﾎﾟｲﾝﾄ上回る状況となっている。</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復旧・復興事業で借り入れた起債の据置期間が終了すること</a:t>
          </a:r>
          <a:r>
            <a:rPr kumimoji="1" lang="ja-JP" altLang="ja-JP" sz="1100">
              <a:solidFill>
                <a:schemeClr val="dk1"/>
              </a:solidFill>
              <a:effectLst/>
              <a:latin typeface="+mn-lt"/>
              <a:ea typeface="+mn-ea"/>
              <a:cs typeface="+mn-cs"/>
            </a:rPr>
            <a:t>により公債費は増加傾向が続くが、起債にあたっては、交付税措置率が有利な地方債を優先する等、計画的な公債費管理に努める。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129287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6281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321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31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78</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2976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50564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公債費以外では補助費等が類似団体より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ポイント上回っているがその他の区分では、概ね類似団体平均と比較すると効率的な運営が出来ている状況となっている。補助費等については今後、事業効果の検証や整理合理化、新規事業の抑制に努める。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0972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74</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09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55448"/>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79</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3550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117348</xdr:rowOff>
    </xdr:from>
    <xdr:to>
      <xdr:col>74</xdr:col>
      <xdr:colOff>31750</xdr:colOff>
      <xdr:row>75</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57675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133848</xdr:rowOff>
    </xdr:from>
    <xdr:to>
      <xdr:col>29</xdr:col>
      <xdr:colOff>127000</xdr:colOff>
      <xdr:row>17</xdr:row>
      <xdr:rowOff>167081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96123"/>
          <a:ext cx="647700" cy="3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118626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8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89957</xdr:rowOff>
    </xdr:from>
    <xdr:to>
      <xdr:col>26</xdr:col>
      <xdr:colOff>50800</xdr:colOff>
      <xdr:row>17</xdr:row>
      <xdr:rowOff>167081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052232"/>
          <a:ext cx="698500" cy="77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5075</xdr:rowOff>
    </xdr:from>
    <xdr:to>
      <xdr:col>22</xdr:col>
      <xdr:colOff>114300</xdr:colOff>
      <xdr:row>17</xdr:row>
      <xdr:rowOff>89957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67350"/>
          <a:ext cx="698500" cy="8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116061</xdr:rowOff>
    </xdr:from>
    <xdr:to>
      <xdr:col>18</xdr:col>
      <xdr:colOff>177800</xdr:colOff>
      <xdr:row>17</xdr:row>
      <xdr:rowOff>5075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06886"/>
          <a:ext cx="698500" cy="6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83048</xdr:rowOff>
    </xdr:from>
    <xdr:to>
      <xdr:col>29</xdr:col>
      <xdr:colOff>177800</xdr:colOff>
      <xdr:row>18</xdr:row>
      <xdr:rowOff>13198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4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99575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9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116281</xdr:rowOff>
    </xdr:from>
    <xdr:to>
      <xdr:col>26</xdr:col>
      <xdr:colOff>101600</xdr:colOff>
      <xdr:row>18</xdr:row>
      <xdr:rowOff>46431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56608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47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39157</xdr:rowOff>
    </xdr:from>
    <xdr:to>
      <xdr:col>22</xdr:col>
      <xdr:colOff>165100</xdr:colOff>
      <xdr:row>17</xdr:row>
      <xdr:rowOff>140757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01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150934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7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125725</xdr:rowOff>
    </xdr:from>
    <xdr:to>
      <xdr:col>19</xdr:col>
      <xdr:colOff>38100</xdr:colOff>
      <xdr:row>17</xdr:row>
      <xdr:rowOff>55875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6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66052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65261</xdr:rowOff>
    </xdr:from>
    <xdr:to>
      <xdr:col>15</xdr:col>
      <xdr:colOff>101600</xdr:colOff>
      <xdr:row>16</xdr:row>
      <xdr:rowOff>166861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104559</xdr:rowOff>
    </xdr:from>
    <xdr:to>
      <xdr:col>29</xdr:col>
      <xdr:colOff>127000</xdr:colOff>
      <xdr:row>35</xdr:row>
      <xdr:rowOff>109912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14909"/>
          <a:ext cx="647700" cy="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104559</xdr:rowOff>
    </xdr:from>
    <xdr:to>
      <xdr:col>26</xdr:col>
      <xdr:colOff>50800</xdr:colOff>
      <xdr:row>35</xdr:row>
      <xdr:rowOff>252368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14909"/>
          <a:ext cx="698500" cy="14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203391</xdr:rowOff>
    </xdr:from>
    <xdr:to>
      <xdr:col>22</xdr:col>
      <xdr:colOff>114300</xdr:colOff>
      <xdr:row>35</xdr:row>
      <xdr:rowOff>252368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13741"/>
          <a:ext cx="698500" cy="4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203391</xdr:rowOff>
    </xdr:from>
    <xdr:to>
      <xdr:col>18</xdr:col>
      <xdr:colOff>177800</xdr:colOff>
      <xdr:row>35</xdr:row>
      <xdr:rowOff>210744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13741"/>
          <a:ext cx="6985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59112</xdr:rowOff>
    </xdr:from>
    <xdr:to>
      <xdr:col>29</xdr:col>
      <xdr:colOff>177800</xdr:colOff>
      <xdr:row>35</xdr:row>
      <xdr:rowOff>160712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6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247089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1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53759</xdr:rowOff>
    </xdr:from>
    <xdr:to>
      <xdr:col>26</xdr:col>
      <xdr:colOff>101600</xdr:colOff>
      <xdr:row>35</xdr:row>
      <xdr:rowOff>155359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64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165536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201568</xdr:rowOff>
    </xdr:from>
    <xdr:to>
      <xdr:col>22</xdr:col>
      <xdr:colOff>165100</xdr:colOff>
      <xdr:row>35</xdr:row>
      <xdr:rowOff>303168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11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313345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8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152591</xdr:rowOff>
    </xdr:from>
    <xdr:to>
      <xdr:col>19</xdr:col>
      <xdr:colOff>38100</xdr:colOff>
      <xdr:row>35</xdr:row>
      <xdr:rowOff>254191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6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264368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3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159944</xdr:rowOff>
    </xdr:from>
    <xdr:to>
      <xdr:col>15</xdr:col>
      <xdr:colOff>101600</xdr:colOff>
      <xdr:row>35</xdr:row>
      <xdr:rowOff>261544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7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271721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3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34952</xdr:rowOff>
    </xdr:from>
    <xdr:to>
      <xdr:col>24</xdr:col>
      <xdr:colOff>63500</xdr:colOff>
      <xdr:row>37</xdr:row>
      <xdr:rowOff>74696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78602"/>
          <a:ext cx="8382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134312</xdr:rowOff>
    </xdr:from>
    <xdr:to>
      <xdr:col>19</xdr:col>
      <xdr:colOff>177800</xdr:colOff>
      <xdr:row>37</xdr:row>
      <xdr:rowOff>34952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6512"/>
          <a:ext cx="889000" cy="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78272</xdr:rowOff>
    </xdr:from>
    <xdr:to>
      <xdr:col>15</xdr:col>
      <xdr:colOff>50800</xdr:colOff>
      <xdr:row>36</xdr:row>
      <xdr:rowOff>134312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0472"/>
          <a:ext cx="889000" cy="5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78272</xdr:rowOff>
    </xdr:from>
    <xdr:to>
      <xdr:col>10</xdr:col>
      <xdr:colOff>114300</xdr:colOff>
      <xdr:row>36</xdr:row>
      <xdr:rowOff>92690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0472"/>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23896</xdr:rowOff>
    </xdr:from>
    <xdr:to>
      <xdr:col>24</xdr:col>
      <xdr:colOff>114300</xdr:colOff>
      <xdr:row>37</xdr:row>
      <xdr:rowOff>125496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155602</xdr:rowOff>
    </xdr:from>
    <xdr:to>
      <xdr:col>20</xdr:col>
      <xdr:colOff>38100</xdr:colOff>
      <xdr:row>37</xdr:row>
      <xdr:rowOff>85752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76879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83512</xdr:rowOff>
    </xdr:from>
    <xdr:to>
      <xdr:col>15</xdr:col>
      <xdr:colOff>101600</xdr:colOff>
      <xdr:row>37</xdr:row>
      <xdr:rowOff>13662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30189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27472</xdr:rowOff>
    </xdr:from>
    <xdr:to>
      <xdr:col>10</xdr:col>
      <xdr:colOff>165100</xdr:colOff>
      <xdr:row>36</xdr:row>
      <xdr:rowOff>129072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145599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41890</xdr:rowOff>
    </xdr:from>
    <xdr:to>
      <xdr:col>6</xdr:col>
      <xdr:colOff>38100</xdr:colOff>
      <xdr:row>36</xdr:row>
      <xdr:rowOff>143490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160017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107435</xdr:rowOff>
    </xdr:from>
    <xdr:to>
      <xdr:col>24</xdr:col>
      <xdr:colOff>63500</xdr:colOff>
      <xdr:row>56</xdr:row>
      <xdr:rowOff>112419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8635"/>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52622</xdr:rowOff>
    </xdr:from>
    <xdr:to>
      <xdr:col>19</xdr:col>
      <xdr:colOff>177800</xdr:colOff>
      <xdr:row>56</xdr:row>
      <xdr:rowOff>112419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53822"/>
          <a:ext cx="889000" cy="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52622</xdr:rowOff>
    </xdr:from>
    <xdr:to>
      <xdr:col>15</xdr:col>
      <xdr:colOff>50800</xdr:colOff>
      <xdr:row>56</xdr:row>
      <xdr:rowOff>76748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3822"/>
          <a:ext cx="889000" cy="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76748</xdr:rowOff>
    </xdr:from>
    <xdr:to>
      <xdr:col>10</xdr:col>
      <xdr:colOff>114300</xdr:colOff>
      <xdr:row>57</xdr:row>
      <xdr:rowOff>33895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7948"/>
          <a:ext cx="889000" cy="1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56635</xdr:rowOff>
    </xdr:from>
    <xdr:to>
      <xdr:col>24</xdr:col>
      <xdr:colOff>114300</xdr:colOff>
      <xdr:row>56</xdr:row>
      <xdr:rowOff>158235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79512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61619</xdr:rowOff>
    </xdr:from>
    <xdr:to>
      <xdr:col>20</xdr:col>
      <xdr:colOff>38100</xdr:colOff>
      <xdr:row>56</xdr:row>
      <xdr:rowOff>163219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1822</xdr:rowOff>
    </xdr:from>
    <xdr:to>
      <xdr:col>15</xdr:col>
      <xdr:colOff>101600</xdr:colOff>
      <xdr:row>56</xdr:row>
      <xdr:rowOff>103422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119949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25948</xdr:rowOff>
    </xdr:from>
    <xdr:to>
      <xdr:col>10</xdr:col>
      <xdr:colOff>165100</xdr:colOff>
      <xdr:row>56</xdr:row>
      <xdr:rowOff>127548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144075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154545</xdr:rowOff>
    </xdr:from>
    <xdr:to>
      <xdr:col>6</xdr:col>
      <xdr:colOff>38100</xdr:colOff>
      <xdr:row>57</xdr:row>
      <xdr:rowOff>84695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75822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102209</xdr:rowOff>
    </xdr:from>
    <xdr:to>
      <xdr:col>24</xdr:col>
      <xdr:colOff>63500</xdr:colOff>
      <xdr:row>76</xdr:row>
      <xdr:rowOff>123972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32409"/>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123058</xdr:rowOff>
    </xdr:from>
    <xdr:to>
      <xdr:col>19</xdr:col>
      <xdr:colOff>177800</xdr:colOff>
      <xdr:row>76</xdr:row>
      <xdr:rowOff>123972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532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123058</xdr:rowOff>
    </xdr:from>
    <xdr:to>
      <xdr:col>15</xdr:col>
      <xdr:colOff>50800</xdr:colOff>
      <xdr:row>76</xdr:row>
      <xdr:rowOff>140202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5325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140202</xdr:rowOff>
    </xdr:from>
    <xdr:to>
      <xdr:col>10</xdr:col>
      <xdr:colOff>114300</xdr:colOff>
      <xdr:row>77</xdr:row>
      <xdr:rowOff>61885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70402"/>
          <a:ext cx="889000" cy="9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51409</xdr:rowOff>
    </xdr:from>
    <xdr:to>
      <xdr:col>24</xdr:col>
      <xdr:colOff>114300</xdr:colOff>
      <xdr:row>76</xdr:row>
      <xdr:rowOff>153009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74286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3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73172</xdr:rowOff>
    </xdr:from>
    <xdr:to>
      <xdr:col>20</xdr:col>
      <xdr:colOff>38100</xdr:colOff>
      <xdr:row>77</xdr:row>
      <xdr:rowOff>3322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19849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87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72258</xdr:rowOff>
    </xdr:from>
    <xdr:to>
      <xdr:col>15</xdr:col>
      <xdr:colOff>101600</xdr:colOff>
      <xdr:row>77</xdr:row>
      <xdr:rowOff>2408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18935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87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89402</xdr:rowOff>
    </xdr:from>
    <xdr:to>
      <xdr:col>10</xdr:col>
      <xdr:colOff>165100</xdr:colOff>
      <xdr:row>77</xdr:row>
      <xdr:rowOff>19552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36080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8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11085</xdr:rowOff>
    </xdr:from>
    <xdr:to>
      <xdr:col>6</xdr:col>
      <xdr:colOff>38100</xdr:colOff>
      <xdr:row>77</xdr:row>
      <xdr:rowOff>112685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129212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8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143717</xdr:rowOff>
    </xdr:from>
    <xdr:to>
      <xdr:col>24</xdr:col>
      <xdr:colOff>63500</xdr:colOff>
      <xdr:row>97</xdr:row>
      <xdr:rowOff>96092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2917"/>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58014</xdr:rowOff>
    </xdr:from>
    <xdr:to>
      <xdr:col>19</xdr:col>
      <xdr:colOff>177800</xdr:colOff>
      <xdr:row>97</xdr:row>
      <xdr:rowOff>96092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7214"/>
          <a:ext cx="889000" cy="20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58014</xdr:rowOff>
    </xdr:from>
    <xdr:to>
      <xdr:col>15</xdr:col>
      <xdr:colOff>50800</xdr:colOff>
      <xdr:row>98</xdr:row>
      <xdr:rowOff>21427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7214"/>
          <a:ext cx="889000" cy="3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21427</xdr:rowOff>
    </xdr:from>
    <xdr:to>
      <xdr:col>10</xdr:col>
      <xdr:colOff>114300</xdr:colOff>
      <xdr:row>98</xdr:row>
      <xdr:rowOff>29798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3527"/>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92917</xdr:rowOff>
    </xdr:from>
    <xdr:to>
      <xdr:col>24</xdr:col>
      <xdr:colOff>114300</xdr:colOff>
      <xdr:row>97</xdr:row>
      <xdr:rowOff>23067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71344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45292</xdr:rowOff>
    </xdr:from>
    <xdr:to>
      <xdr:col>20</xdr:col>
      <xdr:colOff>38100</xdr:colOff>
      <xdr:row>97</xdr:row>
      <xdr:rowOff>146892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138019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7214</xdr:rowOff>
    </xdr:from>
    <xdr:to>
      <xdr:col>15</xdr:col>
      <xdr:colOff>101600</xdr:colOff>
      <xdr:row>96</xdr:row>
      <xdr:rowOff>108814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99941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142077</xdr:rowOff>
    </xdr:from>
    <xdr:to>
      <xdr:col>10</xdr:col>
      <xdr:colOff>165100</xdr:colOff>
      <xdr:row>98</xdr:row>
      <xdr:rowOff>72227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63354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150448</xdr:rowOff>
    </xdr:from>
    <xdr:to>
      <xdr:col>6</xdr:col>
      <xdr:colOff>38100</xdr:colOff>
      <xdr:row>98</xdr:row>
      <xdr:rowOff>80598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13924</xdr:rowOff>
    </xdr:from>
    <xdr:to>
      <xdr:col>54</xdr:col>
      <xdr:colOff>189865</xdr:colOff>
      <xdr:row>37</xdr:row>
      <xdr:rowOff>125687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00324"/>
          <a:ext cx="1270" cy="96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129514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125687</xdr:rowOff>
    </xdr:from>
    <xdr:to>
      <xdr:col>55</xdr:col>
      <xdr:colOff>88900</xdr:colOff>
      <xdr:row>37</xdr:row>
      <xdr:rowOff>125687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6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13924</xdr:rowOff>
    </xdr:from>
    <xdr:to>
      <xdr:col>55</xdr:col>
      <xdr:colOff>88900</xdr:colOff>
      <xdr:row>32</xdr:row>
      <xdr:rowOff>13924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0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105456</xdr:rowOff>
    </xdr:from>
    <xdr:to>
      <xdr:col>55</xdr:col>
      <xdr:colOff>0</xdr:colOff>
      <xdr:row>35</xdr:row>
      <xdr:rowOff>22215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34756"/>
          <a:ext cx="838200" cy="8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41213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73818</xdr:rowOff>
    </xdr:from>
    <xdr:to>
      <xdr:col>50</xdr:col>
      <xdr:colOff>114300</xdr:colOff>
      <xdr:row>35</xdr:row>
      <xdr:rowOff>22215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03118"/>
          <a:ext cx="889000" cy="11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63183</xdr:rowOff>
    </xdr:from>
    <xdr:to>
      <xdr:col>50</xdr:col>
      <xdr:colOff>165100</xdr:colOff>
      <xdr:row>36</xdr:row>
      <xdr:rowOff>164783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33241</xdr:rowOff>
    </xdr:from>
    <xdr:to>
      <xdr:col>45</xdr:col>
      <xdr:colOff>177800</xdr:colOff>
      <xdr:row>34</xdr:row>
      <xdr:rowOff>73818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76741"/>
          <a:ext cx="889000" cy="7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92680</xdr:rowOff>
    </xdr:from>
    <xdr:to>
      <xdr:col>46</xdr:col>
      <xdr:colOff>38100</xdr:colOff>
      <xdr:row>37</xdr:row>
      <xdr:rowOff>22830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33241</xdr:rowOff>
    </xdr:from>
    <xdr:to>
      <xdr:col>41</xdr:col>
      <xdr:colOff>50800</xdr:colOff>
      <xdr:row>35</xdr:row>
      <xdr:rowOff>137757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76741"/>
          <a:ext cx="889000" cy="9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17935</xdr:rowOff>
    </xdr:from>
    <xdr:to>
      <xdr:col>41</xdr:col>
      <xdr:colOff>101600</xdr:colOff>
      <xdr:row>32</xdr:row>
      <xdr:rowOff>119535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110662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161099</xdr:rowOff>
    </xdr:from>
    <xdr:to>
      <xdr:col>36</xdr:col>
      <xdr:colOff>165100</xdr:colOff>
      <xdr:row>37</xdr:row>
      <xdr:rowOff>91249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82376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54656</xdr:rowOff>
    </xdr:from>
    <xdr:to>
      <xdr:col>55</xdr:col>
      <xdr:colOff>50800</xdr:colOff>
      <xdr:row>34</xdr:row>
      <xdr:rowOff>156256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77533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3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142865</xdr:rowOff>
    </xdr:from>
    <xdr:to>
      <xdr:col>50</xdr:col>
      <xdr:colOff>165100</xdr:colOff>
      <xdr:row>35</xdr:row>
      <xdr:rowOff>73015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89542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74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23018</xdr:rowOff>
    </xdr:from>
    <xdr:to>
      <xdr:col>46</xdr:col>
      <xdr:colOff>38100</xdr:colOff>
      <xdr:row>34</xdr:row>
      <xdr:rowOff>124618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141145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2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153891</xdr:rowOff>
    </xdr:from>
    <xdr:to>
      <xdr:col>41</xdr:col>
      <xdr:colOff>101600</xdr:colOff>
      <xdr:row>30</xdr:row>
      <xdr:rowOff>84041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100568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86957</xdr:rowOff>
    </xdr:from>
    <xdr:to>
      <xdr:col>36</xdr:col>
      <xdr:colOff>165100</xdr:colOff>
      <xdr:row>36</xdr:row>
      <xdr:rowOff>17107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33634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8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49515</xdr:rowOff>
    </xdr:from>
    <xdr:to>
      <xdr:col>54</xdr:col>
      <xdr:colOff>189865</xdr:colOff>
      <xdr:row>58</xdr:row>
      <xdr:rowOff>109340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9650715"/>
          <a:ext cx="1270" cy="40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113167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5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109340</xdr:rowOff>
    </xdr:from>
    <xdr:to>
      <xdr:col>55</xdr:col>
      <xdr:colOff>88900</xdr:colOff>
      <xdr:row>58</xdr:row>
      <xdr:rowOff>109340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167642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942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49515</xdr:rowOff>
    </xdr:from>
    <xdr:to>
      <xdr:col>55</xdr:col>
      <xdr:colOff>88900</xdr:colOff>
      <xdr:row>56</xdr:row>
      <xdr:rowOff>49515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65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127552</xdr:rowOff>
    </xdr:from>
    <xdr:to>
      <xdr:col>55</xdr:col>
      <xdr:colOff>0</xdr:colOff>
      <xdr:row>56</xdr:row>
      <xdr:rowOff>156283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28752"/>
          <a:ext cx="8382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135301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0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156874</xdr:rowOff>
    </xdr:from>
    <xdr:to>
      <xdr:col>55</xdr:col>
      <xdr:colOff>50800</xdr:colOff>
      <xdr:row>58</xdr:row>
      <xdr:rowOff>87024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2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156283</xdr:rowOff>
    </xdr:from>
    <xdr:to>
      <xdr:col>50</xdr:col>
      <xdr:colOff>114300</xdr:colOff>
      <xdr:row>57</xdr:row>
      <xdr:rowOff>83071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57483"/>
          <a:ext cx="889000" cy="9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161085</xdr:rowOff>
    </xdr:from>
    <xdr:to>
      <xdr:col>50</xdr:col>
      <xdr:colOff>165100</xdr:colOff>
      <xdr:row>58</xdr:row>
      <xdr:rowOff>91235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3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82362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1002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83071</xdr:rowOff>
    </xdr:from>
    <xdr:to>
      <xdr:col>45</xdr:col>
      <xdr:colOff>177800</xdr:colOff>
      <xdr:row>57</xdr:row>
      <xdr:rowOff>99675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55721"/>
          <a:ext cx="88900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152540</xdr:rowOff>
    </xdr:from>
    <xdr:to>
      <xdr:col>46</xdr:col>
      <xdr:colOff>38100</xdr:colOff>
      <xdr:row>58</xdr:row>
      <xdr:rowOff>82690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73817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100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85366</xdr:rowOff>
    </xdr:from>
    <xdr:to>
      <xdr:col>41</xdr:col>
      <xdr:colOff>50800</xdr:colOff>
      <xdr:row>57</xdr:row>
      <xdr:rowOff>99675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657866"/>
          <a:ext cx="889000" cy="12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141322</xdr:rowOff>
    </xdr:from>
    <xdr:to>
      <xdr:col>41</xdr:col>
      <xdr:colOff>101600</xdr:colOff>
      <xdr:row>58</xdr:row>
      <xdr:rowOff>71472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1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62599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0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143160</xdr:rowOff>
    </xdr:from>
    <xdr:to>
      <xdr:col>36</xdr:col>
      <xdr:colOff>165100</xdr:colOff>
      <xdr:row>58</xdr:row>
      <xdr:rowOff>73310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64437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76752</xdr:rowOff>
    </xdr:from>
    <xdr:to>
      <xdr:col>55</xdr:col>
      <xdr:colOff>50800</xdr:colOff>
      <xdr:row>57</xdr:row>
      <xdr:rowOff>6902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163129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9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105483</xdr:rowOff>
    </xdr:from>
    <xdr:to>
      <xdr:col>50</xdr:col>
      <xdr:colOff>165100</xdr:colOff>
      <xdr:row>57</xdr:row>
      <xdr:rowOff>35633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52160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8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32271</xdr:rowOff>
    </xdr:from>
    <xdr:to>
      <xdr:col>46</xdr:col>
      <xdr:colOff>38100</xdr:colOff>
      <xdr:row>57</xdr:row>
      <xdr:rowOff>133871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150398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5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48875</xdr:rowOff>
    </xdr:from>
    <xdr:to>
      <xdr:col>41</xdr:col>
      <xdr:colOff>101600</xdr:colOff>
      <xdr:row>57</xdr:row>
      <xdr:rowOff>150475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167002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34566</xdr:rowOff>
    </xdr:from>
    <xdr:to>
      <xdr:col>36</xdr:col>
      <xdr:colOff>165100</xdr:colOff>
      <xdr:row>50</xdr:row>
      <xdr:rowOff>136166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6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152693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38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141241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3342891"/>
          <a:ext cx="1270" cy="169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3261</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47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87918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31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141241</xdr:rowOff>
    </xdr:from>
    <xdr:to>
      <xdr:col>55</xdr:col>
      <xdr:colOff>88900</xdr:colOff>
      <xdr:row>77</xdr:row>
      <xdr:rowOff>141241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4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27636</xdr:rowOff>
    </xdr:from>
    <xdr:to>
      <xdr:col>55</xdr:col>
      <xdr:colOff>0</xdr:colOff>
      <xdr:row>78</xdr:row>
      <xdr:rowOff>29288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00736"/>
          <a:ext cx="8382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47711</xdr:rowOff>
    </xdr:from>
    <xdr:ext cx="469744"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20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69284</xdr:rowOff>
    </xdr:from>
    <xdr:to>
      <xdr:col>55</xdr:col>
      <xdr:colOff>50800</xdr:colOff>
      <xdr:row>78</xdr:row>
      <xdr:rowOff>170884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4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29288</xdr:rowOff>
    </xdr:from>
    <xdr:to>
      <xdr:col>50</xdr:col>
      <xdr:colOff>114300</xdr:colOff>
      <xdr:row>78</xdr:row>
      <xdr:rowOff>93991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02388"/>
          <a:ext cx="889000" cy="6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65629</xdr:rowOff>
    </xdr:from>
    <xdr:to>
      <xdr:col>50</xdr:col>
      <xdr:colOff>165100</xdr:colOff>
      <xdr:row>78</xdr:row>
      <xdr:rowOff>167229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158356</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39255</xdr:rowOff>
    </xdr:from>
    <xdr:to>
      <xdr:col>45</xdr:col>
      <xdr:colOff>177800</xdr:colOff>
      <xdr:row>78</xdr:row>
      <xdr:rowOff>93991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12355"/>
          <a:ext cx="889000" cy="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62469</xdr:rowOff>
    </xdr:from>
    <xdr:to>
      <xdr:col>46</xdr:col>
      <xdr:colOff>38100</xdr:colOff>
      <xdr:row>78</xdr:row>
      <xdr:rowOff>164069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50948</xdr:rowOff>
    </xdr:from>
    <xdr:to>
      <xdr:col>41</xdr:col>
      <xdr:colOff>50800</xdr:colOff>
      <xdr:row>78</xdr:row>
      <xdr:rowOff>39255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223898"/>
          <a:ext cx="889000" cy="118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58009</xdr:rowOff>
    </xdr:from>
    <xdr:to>
      <xdr:col>41</xdr:col>
      <xdr:colOff>101600</xdr:colOff>
      <xdr:row>78</xdr:row>
      <xdr:rowOff>159609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150736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59212</xdr:rowOff>
    </xdr:from>
    <xdr:to>
      <xdr:col>36</xdr:col>
      <xdr:colOff>165100</xdr:colOff>
      <xdr:row>78</xdr:row>
      <xdr:rowOff>160812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2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148286</xdr:rowOff>
    </xdr:from>
    <xdr:to>
      <xdr:col>55</xdr:col>
      <xdr:colOff>50800</xdr:colOff>
      <xdr:row>78</xdr:row>
      <xdr:rowOff>78436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43468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4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149938</xdr:rowOff>
    </xdr:from>
    <xdr:to>
      <xdr:col>50</xdr:col>
      <xdr:colOff>165100</xdr:colOff>
      <xdr:row>78</xdr:row>
      <xdr:rowOff>80088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96615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43191</xdr:rowOff>
    </xdr:from>
    <xdr:to>
      <xdr:col>46</xdr:col>
      <xdr:colOff>38100</xdr:colOff>
      <xdr:row>78</xdr:row>
      <xdr:rowOff>144791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161318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159905</xdr:rowOff>
    </xdr:from>
    <xdr:to>
      <xdr:col>41</xdr:col>
      <xdr:colOff>101600</xdr:colOff>
      <xdr:row>78</xdr:row>
      <xdr:rowOff>90055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106582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xdr:rowOff>
    </xdr:from>
    <xdr:to>
      <xdr:col>36</xdr:col>
      <xdr:colOff>165100</xdr:colOff>
      <xdr:row>71</xdr:row>
      <xdr:rowOff>101748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1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118275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194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4564</xdr:rowOff>
    </xdr:from>
    <xdr:to>
      <xdr:col>55</xdr:col>
      <xdr:colOff>0</xdr:colOff>
      <xdr:row>96</xdr:row>
      <xdr:rowOff>103211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3764"/>
          <a:ext cx="838200" cy="9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15897</xdr:rowOff>
    </xdr:from>
    <xdr:to>
      <xdr:col>50</xdr:col>
      <xdr:colOff>114300</xdr:colOff>
      <xdr:row>96</xdr:row>
      <xdr:rowOff>103211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75097"/>
          <a:ext cx="889000" cy="8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15897</xdr:rowOff>
    </xdr:from>
    <xdr:to>
      <xdr:col>45</xdr:col>
      <xdr:colOff>177800</xdr:colOff>
      <xdr:row>99</xdr:row>
      <xdr:rowOff>1191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75097"/>
          <a:ext cx="889000" cy="4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26401</xdr:rowOff>
    </xdr:from>
    <xdr:to>
      <xdr:col>41</xdr:col>
      <xdr:colOff>50800</xdr:colOff>
      <xdr:row>99</xdr:row>
      <xdr:rowOff>1191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8501"/>
          <a:ext cx="889000" cy="1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125214</xdr:rowOff>
    </xdr:from>
    <xdr:to>
      <xdr:col>55</xdr:col>
      <xdr:colOff>50800</xdr:colOff>
      <xdr:row>96</xdr:row>
      <xdr:rowOff>55364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148091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52411</xdr:rowOff>
    </xdr:from>
    <xdr:to>
      <xdr:col>50</xdr:col>
      <xdr:colOff>165100</xdr:colOff>
      <xdr:row>96</xdr:row>
      <xdr:rowOff>154011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170538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8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136547</xdr:rowOff>
    </xdr:from>
    <xdr:to>
      <xdr:col>46</xdr:col>
      <xdr:colOff>38100</xdr:colOff>
      <xdr:row>96</xdr:row>
      <xdr:rowOff>66697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83224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121841</xdr:rowOff>
    </xdr:from>
    <xdr:to>
      <xdr:col>41</xdr:col>
      <xdr:colOff>101600</xdr:colOff>
      <xdr:row>99</xdr:row>
      <xdr:rowOff>51991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43118</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70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147051</xdr:rowOff>
    </xdr:from>
    <xdr:to>
      <xdr:col>36</xdr:col>
      <xdr:colOff>165100</xdr:colOff>
      <xdr:row>98</xdr:row>
      <xdr:rowOff>77201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50981</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6566081"/>
          <a:ext cx="1269" cy="1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95023</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15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169107</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566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46534</xdr:rowOff>
    </xdr:from>
    <xdr:to>
      <xdr:col>85</xdr:col>
      <xdr:colOff>127000</xdr:colOff>
      <xdr:row>38</xdr:row>
      <xdr:rowOff>50981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90184"/>
          <a:ext cx="838200" cy="17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139473</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5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161046</xdr:rowOff>
    </xdr:from>
    <xdr:to>
      <xdr:col>85</xdr:col>
      <xdr:colOff>177800</xdr:colOff>
      <xdr:row>39</xdr:row>
      <xdr:rowOff>91196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7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5355</xdr:rowOff>
    </xdr:from>
    <xdr:to>
      <xdr:col>81</xdr:col>
      <xdr:colOff>50800</xdr:colOff>
      <xdr:row>37</xdr:row>
      <xdr:rowOff>46534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49005"/>
          <a:ext cx="889000" cy="4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158448</xdr:rowOff>
    </xdr:from>
    <xdr:to>
      <xdr:col>81</xdr:col>
      <xdr:colOff>101600</xdr:colOff>
      <xdr:row>39</xdr:row>
      <xdr:rowOff>88598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79725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94593</xdr:rowOff>
    </xdr:from>
    <xdr:to>
      <xdr:col>76</xdr:col>
      <xdr:colOff>114300</xdr:colOff>
      <xdr:row>37</xdr:row>
      <xdr:rowOff>5355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409543"/>
          <a:ext cx="889000" cy="9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156657</xdr:rowOff>
    </xdr:from>
    <xdr:to>
      <xdr:col>76</xdr:col>
      <xdr:colOff>165100</xdr:colOff>
      <xdr:row>39</xdr:row>
      <xdr:rowOff>86807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77934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166347</xdr:rowOff>
    </xdr:from>
    <xdr:to>
      <xdr:col>71</xdr:col>
      <xdr:colOff>177800</xdr:colOff>
      <xdr:row>31</xdr:row>
      <xdr:rowOff>94593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138397"/>
          <a:ext cx="889000" cy="27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158798</xdr:rowOff>
    </xdr:from>
    <xdr:to>
      <xdr:col>72</xdr:col>
      <xdr:colOff>38100</xdr:colOff>
      <xdr:row>39</xdr:row>
      <xdr:rowOff>88948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80075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157385</xdr:rowOff>
    </xdr:from>
    <xdr:to>
      <xdr:col>67</xdr:col>
      <xdr:colOff>101600</xdr:colOff>
      <xdr:row>39</xdr:row>
      <xdr:rowOff>87535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78662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181</xdr:rowOff>
    </xdr:from>
    <xdr:to>
      <xdr:col>85</xdr:col>
      <xdr:colOff>177800</xdr:colOff>
      <xdr:row>38</xdr:row>
      <xdr:rowOff>101781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124657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167184</xdr:rowOff>
    </xdr:from>
    <xdr:to>
      <xdr:col>81</xdr:col>
      <xdr:colOff>101600</xdr:colOff>
      <xdr:row>37</xdr:row>
      <xdr:rowOff>97334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113861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1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126005</xdr:rowOff>
    </xdr:from>
    <xdr:to>
      <xdr:col>76</xdr:col>
      <xdr:colOff>165100</xdr:colOff>
      <xdr:row>37</xdr:row>
      <xdr:rowOff>56155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72682</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607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43793</xdr:rowOff>
    </xdr:from>
    <xdr:to>
      <xdr:col>72</xdr:col>
      <xdr:colOff>38100</xdr:colOff>
      <xdr:row>31</xdr:row>
      <xdr:rowOff>145393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3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161920</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1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115547</xdr:rowOff>
    </xdr:from>
    <xdr:to>
      <xdr:col>67</xdr:col>
      <xdr:colOff>101600</xdr:colOff>
      <xdr:row>30</xdr:row>
      <xdr:rowOff>45697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62224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48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33385</xdr:rowOff>
    </xdr:from>
    <xdr:to>
      <xdr:col>85</xdr:col>
      <xdr:colOff>127000</xdr:colOff>
      <xdr:row>73</xdr:row>
      <xdr:rowOff>93131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549235"/>
          <a:ext cx="838200" cy="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93131</xdr:rowOff>
    </xdr:from>
    <xdr:to>
      <xdr:col>81</xdr:col>
      <xdr:colOff>50800</xdr:colOff>
      <xdr:row>74</xdr:row>
      <xdr:rowOff>9920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608981"/>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9920</xdr:rowOff>
    </xdr:from>
    <xdr:to>
      <xdr:col>76</xdr:col>
      <xdr:colOff>114300</xdr:colOff>
      <xdr:row>75</xdr:row>
      <xdr:rowOff>238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697220"/>
          <a:ext cx="889000" cy="1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238</xdr:rowOff>
    </xdr:from>
    <xdr:to>
      <xdr:col>71</xdr:col>
      <xdr:colOff>177800</xdr:colOff>
      <xdr:row>76</xdr:row>
      <xdr:rowOff>149203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58988"/>
          <a:ext cx="889000" cy="3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154035</xdr:rowOff>
    </xdr:from>
    <xdr:to>
      <xdr:col>85</xdr:col>
      <xdr:colOff>177800</xdr:colOff>
      <xdr:row>73</xdr:row>
      <xdr:rowOff>84185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4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5462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42331</xdr:rowOff>
    </xdr:from>
    <xdr:to>
      <xdr:col>81</xdr:col>
      <xdr:colOff>101600</xdr:colOff>
      <xdr:row>73</xdr:row>
      <xdr:rowOff>143931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5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160458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3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130570</xdr:rowOff>
    </xdr:from>
    <xdr:to>
      <xdr:col>76</xdr:col>
      <xdr:colOff>165100</xdr:colOff>
      <xdr:row>74</xdr:row>
      <xdr:rowOff>60720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77247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120888</xdr:rowOff>
    </xdr:from>
    <xdr:to>
      <xdr:col>72</xdr:col>
      <xdr:colOff>38100</xdr:colOff>
      <xdr:row>75</xdr:row>
      <xdr:rowOff>51038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67565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98403</xdr:rowOff>
    </xdr:from>
    <xdr:to>
      <xdr:col>67</xdr:col>
      <xdr:colOff>101600</xdr:colOff>
      <xdr:row>77</xdr:row>
      <xdr:rowOff>28553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19680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140340</xdr:rowOff>
    </xdr:from>
    <xdr:to>
      <xdr:col>85</xdr:col>
      <xdr:colOff>127000</xdr:colOff>
      <xdr:row>98</xdr:row>
      <xdr:rowOff>100929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70990"/>
          <a:ext cx="8382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51008</xdr:rowOff>
    </xdr:from>
    <xdr:to>
      <xdr:col>81</xdr:col>
      <xdr:colOff>50800</xdr:colOff>
      <xdr:row>98</xdr:row>
      <xdr:rowOff>100929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681658"/>
          <a:ext cx="889000" cy="22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51008</xdr:rowOff>
    </xdr:from>
    <xdr:to>
      <xdr:col>76</xdr:col>
      <xdr:colOff>114300</xdr:colOff>
      <xdr:row>98</xdr:row>
      <xdr:rowOff>18258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81658"/>
          <a:ext cx="889000" cy="13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18258</xdr:rowOff>
    </xdr:from>
    <xdr:to>
      <xdr:col>71</xdr:col>
      <xdr:colOff>177800</xdr:colOff>
      <xdr:row>98</xdr:row>
      <xdr:rowOff>80945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20358"/>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89540</xdr:rowOff>
    </xdr:from>
    <xdr:to>
      <xdr:col>85</xdr:col>
      <xdr:colOff>177800</xdr:colOff>
      <xdr:row>98</xdr:row>
      <xdr:rowOff>19690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112417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50129</xdr:rowOff>
    </xdr:from>
    <xdr:to>
      <xdr:col>81</xdr:col>
      <xdr:colOff>101600</xdr:colOff>
      <xdr:row>98</xdr:row>
      <xdr:rowOff>151729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142856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208</xdr:rowOff>
    </xdr:from>
    <xdr:to>
      <xdr:col>76</xdr:col>
      <xdr:colOff>165100</xdr:colOff>
      <xdr:row>97</xdr:row>
      <xdr:rowOff>101808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118335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138908</xdr:rowOff>
    </xdr:from>
    <xdr:to>
      <xdr:col>72</xdr:col>
      <xdr:colOff>38100</xdr:colOff>
      <xdr:row>98</xdr:row>
      <xdr:rowOff>69058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85585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30145</xdr:rowOff>
    </xdr:from>
    <xdr:to>
      <xdr:col>67</xdr:col>
      <xdr:colOff>101600</xdr:colOff>
      <xdr:row>98</xdr:row>
      <xdr:rowOff>131745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148272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136408</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6885</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65360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380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65360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8380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14560</xdr:rowOff>
    </xdr:from>
    <xdr:to>
      <xdr:col>107</xdr:col>
      <xdr:colOff>101600</xdr:colOff>
      <xdr:row>57</xdr:row>
      <xdr:rowOff>116160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132687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22409</xdr:rowOff>
    </xdr:from>
    <xdr:to>
      <xdr:col>116</xdr:col>
      <xdr:colOff>63500</xdr:colOff>
      <xdr:row>77</xdr:row>
      <xdr:rowOff>64339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24059"/>
          <a:ext cx="838200" cy="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64339</xdr:rowOff>
    </xdr:from>
    <xdr:to>
      <xdr:col>111</xdr:col>
      <xdr:colOff>177800</xdr:colOff>
      <xdr:row>77</xdr:row>
      <xdr:rowOff>103163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65989"/>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153815</xdr:rowOff>
    </xdr:from>
    <xdr:to>
      <xdr:col>107</xdr:col>
      <xdr:colOff>50800</xdr:colOff>
      <xdr:row>77</xdr:row>
      <xdr:rowOff>103163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84015"/>
          <a:ext cx="889000" cy="12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87046</xdr:rowOff>
    </xdr:from>
    <xdr:to>
      <xdr:col>102</xdr:col>
      <xdr:colOff>114300</xdr:colOff>
      <xdr:row>76</xdr:row>
      <xdr:rowOff>153815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74346"/>
          <a:ext cx="889000" cy="4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143059</xdr:rowOff>
    </xdr:from>
    <xdr:to>
      <xdr:col>116</xdr:col>
      <xdr:colOff>114300</xdr:colOff>
      <xdr:row>77</xdr:row>
      <xdr:rowOff>73209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121486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13539</xdr:rowOff>
    </xdr:from>
    <xdr:to>
      <xdr:col>112</xdr:col>
      <xdr:colOff>38100</xdr:colOff>
      <xdr:row>77</xdr:row>
      <xdr:rowOff>115139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106266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52363</xdr:rowOff>
    </xdr:from>
    <xdr:to>
      <xdr:col>107</xdr:col>
      <xdr:colOff>101600</xdr:colOff>
      <xdr:row>77</xdr:row>
      <xdr:rowOff>153963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145090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103015</xdr:rowOff>
    </xdr:from>
    <xdr:to>
      <xdr:col>102</xdr:col>
      <xdr:colOff>165100</xdr:colOff>
      <xdr:row>77</xdr:row>
      <xdr:rowOff>33165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49693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36246</xdr:rowOff>
    </xdr:from>
    <xdr:to>
      <xdr:col>98</xdr:col>
      <xdr:colOff>38100</xdr:colOff>
      <xdr:row>74</xdr:row>
      <xdr:rowOff>137846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154373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年度の住民一人当たりのコスト（目的別）において、災害復旧事業費が類似団体、全国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県平均を</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状況が続いている</a:t>
          </a:r>
          <a:r>
            <a:rPr kumimoji="1" lang="ja-JP" altLang="ja-JP" sz="1100">
              <a:solidFill>
                <a:schemeClr val="dk1"/>
              </a:solidFill>
              <a:effectLst/>
              <a:latin typeface="+mn-lt"/>
              <a:ea typeface="+mn-ea"/>
              <a:cs typeface="+mn-cs"/>
            </a:rPr>
            <a:t>。これは、平成２８年熊本地震による災害復旧事業（</a:t>
          </a:r>
          <a:r>
            <a:rPr kumimoji="1" lang="ja-JP" altLang="en-US" sz="1100">
              <a:solidFill>
                <a:schemeClr val="dk1"/>
              </a:solidFill>
              <a:effectLst/>
              <a:latin typeface="+mn-lt"/>
              <a:ea typeface="+mn-ea"/>
              <a:cs typeface="+mn-cs"/>
            </a:rPr>
            <a:t>複合施設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また、普通建設事業費も高止まりしており、これは、震災からの復興事業として災害に強い町づくりを目指していることによる街路事業等や震災により生じた国指定文化財布田川断層帯の保存・活用整備事業によるものである。</a:t>
          </a:r>
          <a:endParaRPr lang="ja-JP" altLang="ja-JP" sz="1400">
            <a:effectLst/>
          </a:endParaRPr>
        </a:p>
        <a:p>
          <a:r>
            <a:rPr kumimoji="1" lang="ja-JP" altLang="ja-JP" sz="1100">
              <a:solidFill>
                <a:schemeClr val="dk1"/>
              </a:solidFill>
              <a:effectLst/>
              <a:latin typeface="+mn-lt"/>
              <a:ea typeface="+mn-ea"/>
              <a:cs typeface="+mn-cs"/>
            </a:rPr>
            <a:t>　財源として借り入れた町債の償還</a:t>
          </a:r>
          <a:r>
            <a:rPr kumimoji="1" lang="ja-JP" altLang="en-US" sz="1100">
              <a:solidFill>
                <a:schemeClr val="dk1"/>
              </a:solidFill>
              <a:effectLst/>
              <a:latin typeface="+mn-lt"/>
              <a:ea typeface="+mn-ea"/>
              <a:cs typeface="+mn-cs"/>
            </a:rPr>
            <a:t>（元金償還）</a:t>
          </a:r>
          <a:r>
            <a:rPr kumimoji="1" lang="ja-JP" altLang="ja-JP"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類似団体平均、全国・県平均を下回っていた</a:t>
          </a:r>
          <a:r>
            <a:rPr kumimoji="1" lang="ja-JP" altLang="en-US" sz="1100">
              <a:solidFill>
                <a:schemeClr val="dk1"/>
              </a:solidFill>
              <a:effectLst/>
              <a:latin typeface="+mn-lt"/>
              <a:ea typeface="+mn-ea"/>
              <a:cs typeface="+mn-cs"/>
            </a:rPr>
            <a:t>が、その後、</a:t>
          </a:r>
          <a:r>
            <a:rPr kumimoji="1" lang="ja-JP" altLang="ja-JP" sz="1100">
              <a:solidFill>
                <a:schemeClr val="dk1"/>
              </a:solidFill>
              <a:effectLst/>
              <a:latin typeface="+mn-lt"/>
              <a:ea typeface="+mn-ea"/>
              <a:cs typeface="+mn-cs"/>
            </a:rPr>
            <a:t>大きく上昇している。今後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複合施設の</a:t>
          </a:r>
          <a:r>
            <a:rPr kumimoji="1" lang="ja-JP" altLang="en-US" sz="1100">
              <a:solidFill>
                <a:schemeClr val="dk1"/>
              </a:solidFill>
              <a:effectLst/>
              <a:latin typeface="+mn-lt"/>
              <a:ea typeface="+mn-ea"/>
              <a:cs typeface="+mn-cs"/>
            </a:rPr>
            <a:t>復旧完了により熊本地震による一連の施設復旧は概ね完了すこととなる。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投資的経費が、復旧事業から復興事業へと事業局面が変わっており、以前のような高い交付税措置が無い中での起債については、</a:t>
          </a:r>
          <a:r>
            <a:rPr kumimoji="1" lang="ja-JP" altLang="ja-JP" sz="1100">
              <a:solidFill>
                <a:schemeClr val="dk1"/>
              </a:solidFill>
              <a:effectLst/>
              <a:latin typeface="+mn-lt"/>
              <a:ea typeface="+mn-ea"/>
              <a:cs typeface="+mn-cs"/>
            </a:rPr>
            <a:t>将来の財政</a:t>
          </a:r>
          <a:r>
            <a:rPr kumimoji="1" lang="ja-JP" altLang="en-US" sz="1100">
              <a:solidFill>
                <a:schemeClr val="dk1"/>
              </a:solidFill>
              <a:effectLst/>
              <a:latin typeface="+mn-lt"/>
              <a:ea typeface="+mn-ea"/>
              <a:cs typeface="+mn-cs"/>
            </a:rPr>
            <a:t>運営に支障をきたさないよう事業の峻別に努めていく。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人件費・物件費、維持補修費等については熊本地震からの復旧･復興事業の完了に合わせ整理・合理化を図っていく。</a:t>
          </a:r>
          <a:endParaRPr lang="ja-JP" altLang="ja-JP" sz="1400">
            <a:effectLst/>
          </a:endParaRPr>
        </a:p>
        <a:p>
          <a:r>
            <a:rPr kumimoji="1" lang="ja-JP" altLang="ja-JP" sz="1100">
              <a:solidFill>
                <a:schemeClr val="dk1"/>
              </a:solidFill>
              <a:effectLst/>
              <a:latin typeface="+mn-lt"/>
              <a:ea typeface="+mn-ea"/>
              <a:cs typeface="+mn-cs"/>
            </a:rPr>
            <a:t>　その他の操出金（国保、介護保険、後期高齢者医療）</a:t>
          </a:r>
          <a:r>
            <a:rPr kumimoji="1" lang="ja-JP" altLang="en-US" sz="1100">
              <a:solidFill>
                <a:schemeClr val="dk1"/>
              </a:solidFill>
              <a:effectLst/>
              <a:latin typeface="+mn-lt"/>
              <a:ea typeface="+mn-ea"/>
              <a:cs typeface="+mn-cs"/>
            </a:rPr>
            <a:t>、補助金（水道、下水道）</a:t>
          </a:r>
          <a:r>
            <a:rPr kumimoji="1" lang="ja-JP" altLang="ja-JP" sz="1100">
              <a:solidFill>
                <a:schemeClr val="dk1"/>
              </a:solidFill>
              <a:effectLst/>
              <a:latin typeface="+mn-lt"/>
              <a:ea typeface="+mn-ea"/>
              <a:cs typeface="+mn-cs"/>
            </a:rPr>
            <a:t>についても基準内繰出しに努め</a:t>
          </a:r>
          <a:r>
            <a:rPr kumimoji="1" lang="ja-JP" altLang="en-US" sz="1100">
              <a:solidFill>
                <a:schemeClr val="dk1"/>
              </a:solidFill>
              <a:effectLst/>
              <a:latin typeface="+mn-lt"/>
              <a:ea typeface="+mn-ea"/>
              <a:cs typeface="+mn-cs"/>
            </a:rPr>
            <a:t>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19304</xdr:rowOff>
    </xdr:from>
    <xdr:to>
      <xdr:col>24</xdr:col>
      <xdr:colOff>63500</xdr:colOff>
      <xdr:row>36</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150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19304</xdr:rowOff>
    </xdr:from>
    <xdr:to>
      <xdr:col>19</xdr:col>
      <xdr:colOff>177800</xdr:colOff>
      <xdr:row>36</xdr:row>
      <xdr:rowOff>45974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150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19304</xdr:rowOff>
    </xdr:from>
    <xdr:to>
      <xdr:col>15</xdr:col>
      <xdr:colOff>50800</xdr:colOff>
      <xdr:row>36</xdr:row>
      <xdr:rowOff>43307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150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43307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139954</xdr:rowOff>
    </xdr:from>
    <xdr:to>
      <xdr:col>24</xdr:col>
      <xdr:colOff>114300</xdr:colOff>
      <xdr:row>36</xdr:row>
      <xdr:rowOff>70104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118381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166624</xdr:rowOff>
    </xdr:from>
    <xdr:to>
      <xdr:col>20</xdr:col>
      <xdr:colOff>38100</xdr:colOff>
      <xdr:row>36</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87901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139954</xdr:rowOff>
    </xdr:from>
    <xdr:to>
      <xdr:col>15</xdr:col>
      <xdr:colOff>101600</xdr:colOff>
      <xdr:row>36</xdr:row>
      <xdr:rowOff>70104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163957</xdr:rowOff>
    </xdr:from>
    <xdr:to>
      <xdr:col>10</xdr:col>
      <xdr:colOff>165100</xdr:colOff>
      <xdr:row>36</xdr:row>
      <xdr:rowOff>94107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65422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89483</xdr:rowOff>
    </xdr:from>
    <xdr:to>
      <xdr:col>24</xdr:col>
      <xdr:colOff>63500</xdr:colOff>
      <xdr:row>58</xdr:row>
      <xdr:rowOff>8536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2133"/>
          <a:ext cx="8382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104806</xdr:rowOff>
    </xdr:from>
    <xdr:to>
      <xdr:col>19</xdr:col>
      <xdr:colOff>177800</xdr:colOff>
      <xdr:row>58</xdr:row>
      <xdr:rowOff>8536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7456"/>
          <a:ext cx="889000" cy="7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168053</xdr:rowOff>
    </xdr:from>
    <xdr:to>
      <xdr:col>15</xdr:col>
      <xdr:colOff>50800</xdr:colOff>
      <xdr:row>57</xdr:row>
      <xdr:rowOff>104806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97803"/>
          <a:ext cx="889000" cy="27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168053</xdr:rowOff>
    </xdr:from>
    <xdr:to>
      <xdr:col>10</xdr:col>
      <xdr:colOff>114300</xdr:colOff>
      <xdr:row>58</xdr:row>
      <xdr:rowOff>47950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97803"/>
          <a:ext cx="889000" cy="39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38683</xdr:rowOff>
    </xdr:from>
    <xdr:to>
      <xdr:col>24</xdr:col>
      <xdr:colOff>114300</xdr:colOff>
      <xdr:row>57</xdr:row>
      <xdr:rowOff>140283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61560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129186</xdr:rowOff>
    </xdr:from>
    <xdr:to>
      <xdr:col>20</xdr:col>
      <xdr:colOff>38100</xdr:colOff>
      <xdr:row>58</xdr:row>
      <xdr:rowOff>59336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75863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54006</xdr:rowOff>
    </xdr:from>
    <xdr:to>
      <xdr:col>15</xdr:col>
      <xdr:colOff>101600</xdr:colOff>
      <xdr:row>57</xdr:row>
      <xdr:rowOff>155606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0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117253</xdr:rowOff>
    </xdr:from>
    <xdr:to>
      <xdr:col>10</xdr:col>
      <xdr:colOff>165100</xdr:colOff>
      <xdr:row>56</xdr:row>
      <xdr:rowOff>47403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63930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168600</xdr:rowOff>
    </xdr:from>
    <xdr:to>
      <xdr:col>6</xdr:col>
      <xdr:colOff>38100</xdr:colOff>
      <xdr:row>58</xdr:row>
      <xdr:rowOff>98750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115277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114843</xdr:rowOff>
    </xdr:from>
    <xdr:to>
      <xdr:col>24</xdr:col>
      <xdr:colOff>63500</xdr:colOff>
      <xdr:row>76</xdr:row>
      <xdr:rowOff>34826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2143"/>
          <a:ext cx="838200" cy="26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141552</xdr:rowOff>
    </xdr:from>
    <xdr:to>
      <xdr:col>19</xdr:col>
      <xdr:colOff>177800</xdr:colOff>
      <xdr:row>76</xdr:row>
      <xdr:rowOff>34826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57402"/>
          <a:ext cx="889000" cy="4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141552</xdr:rowOff>
    </xdr:from>
    <xdr:to>
      <xdr:col>15</xdr:col>
      <xdr:colOff>50800</xdr:colOff>
      <xdr:row>75</xdr:row>
      <xdr:rowOff>118707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57402"/>
          <a:ext cx="889000" cy="3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118707</xdr:rowOff>
    </xdr:from>
    <xdr:to>
      <xdr:col>10</xdr:col>
      <xdr:colOff>114300</xdr:colOff>
      <xdr:row>76</xdr:row>
      <xdr:rowOff>78473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7457"/>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64043</xdr:rowOff>
    </xdr:from>
    <xdr:to>
      <xdr:col>24</xdr:col>
      <xdr:colOff>114300</xdr:colOff>
      <xdr:row>74</xdr:row>
      <xdr:rowOff>165643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86920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155476</xdr:rowOff>
    </xdr:from>
    <xdr:to>
      <xdr:col>20</xdr:col>
      <xdr:colOff>38100</xdr:colOff>
      <xdr:row>76</xdr:row>
      <xdr:rowOff>85626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102153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90752</xdr:rowOff>
    </xdr:from>
    <xdr:to>
      <xdr:col>15</xdr:col>
      <xdr:colOff>101600</xdr:colOff>
      <xdr:row>74</xdr:row>
      <xdr:rowOff>20902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37429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67907</xdr:rowOff>
    </xdr:from>
    <xdr:to>
      <xdr:col>10</xdr:col>
      <xdr:colOff>165100</xdr:colOff>
      <xdr:row>75</xdr:row>
      <xdr:rowOff>169506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27673</xdr:rowOff>
    </xdr:from>
    <xdr:to>
      <xdr:col>6</xdr:col>
      <xdr:colOff>38100</xdr:colOff>
      <xdr:row>76</xdr:row>
      <xdr:rowOff>129273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145801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110635</xdr:rowOff>
    </xdr:from>
    <xdr:to>
      <xdr:col>24</xdr:col>
      <xdr:colOff>63500</xdr:colOff>
      <xdr:row>98</xdr:row>
      <xdr:rowOff>150313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12735"/>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169597</xdr:rowOff>
    </xdr:from>
    <xdr:to>
      <xdr:col>19</xdr:col>
      <xdr:colOff>177800</xdr:colOff>
      <xdr:row>98</xdr:row>
      <xdr:rowOff>150313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00247"/>
          <a:ext cx="889000" cy="1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169597</xdr:rowOff>
    </xdr:from>
    <xdr:to>
      <xdr:col>15</xdr:col>
      <xdr:colOff>50800</xdr:colOff>
      <xdr:row>99</xdr:row>
      <xdr:rowOff>46741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00247"/>
          <a:ext cx="889000" cy="2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46741</xdr:rowOff>
    </xdr:from>
    <xdr:to>
      <xdr:col>10</xdr:col>
      <xdr:colOff>114300</xdr:colOff>
      <xdr:row>99</xdr:row>
      <xdr:rowOff>73357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0291"/>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59835</xdr:rowOff>
    </xdr:from>
    <xdr:to>
      <xdr:col>24</xdr:col>
      <xdr:colOff>114300</xdr:colOff>
      <xdr:row>98</xdr:row>
      <xdr:rowOff>161435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146212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99513</xdr:rowOff>
    </xdr:from>
    <xdr:to>
      <xdr:col>20</xdr:col>
      <xdr:colOff>38100</xdr:colOff>
      <xdr:row>99</xdr:row>
      <xdr:rowOff>29663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20790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118797</xdr:rowOff>
    </xdr:from>
    <xdr:to>
      <xdr:col>15</xdr:col>
      <xdr:colOff>101600</xdr:colOff>
      <xdr:row>98</xdr:row>
      <xdr:rowOff>48947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40074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167391</xdr:rowOff>
    </xdr:from>
    <xdr:to>
      <xdr:col>10</xdr:col>
      <xdr:colOff>165100</xdr:colOff>
      <xdr:row>99</xdr:row>
      <xdr:rowOff>97541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88668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22557</xdr:rowOff>
    </xdr:from>
    <xdr:to>
      <xdr:col>6</xdr:col>
      <xdr:colOff>38100</xdr:colOff>
      <xdr:row>99</xdr:row>
      <xdr:rowOff>124157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115284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36830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36640</xdr:rowOff>
    </xdr:from>
    <xdr:to>
      <xdr:col>41</xdr:col>
      <xdr:colOff>50800</xdr:colOff>
      <xdr:row>39</xdr:row>
      <xdr:rowOff>36830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319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157480</xdr:rowOff>
    </xdr:from>
    <xdr:to>
      <xdr:col>41</xdr:col>
      <xdr:colOff>101600</xdr:colOff>
      <xdr:row>39</xdr:row>
      <xdr:rowOff>87630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78757</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157290</xdr:rowOff>
    </xdr:from>
    <xdr:to>
      <xdr:col>36</xdr:col>
      <xdr:colOff>165100</xdr:colOff>
      <xdr:row>39</xdr:row>
      <xdr:rowOff>87440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78567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5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18276</xdr:rowOff>
    </xdr:from>
    <xdr:to>
      <xdr:col>55</xdr:col>
      <xdr:colOff>0</xdr:colOff>
      <xdr:row>58</xdr:row>
      <xdr:rowOff>64897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2376"/>
          <a:ext cx="8382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64897</xdr:rowOff>
    </xdr:from>
    <xdr:to>
      <xdr:col>50</xdr:col>
      <xdr:colOff>114300</xdr:colOff>
      <xdr:row>58</xdr:row>
      <xdr:rowOff>78499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0899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34544</xdr:rowOff>
    </xdr:from>
    <xdr:to>
      <xdr:col>45</xdr:col>
      <xdr:colOff>177800</xdr:colOff>
      <xdr:row>58</xdr:row>
      <xdr:rowOff>78499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78644"/>
          <a:ext cx="889000" cy="4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34544</xdr:rowOff>
    </xdr:from>
    <xdr:to>
      <xdr:col>41</xdr:col>
      <xdr:colOff>50800</xdr:colOff>
      <xdr:row>58</xdr:row>
      <xdr:rowOff>48031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7864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138926</xdr:rowOff>
    </xdr:from>
    <xdr:to>
      <xdr:col>55</xdr:col>
      <xdr:colOff>50800</xdr:colOff>
      <xdr:row>58</xdr:row>
      <xdr:rowOff>69076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161803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14097</xdr:rowOff>
    </xdr:from>
    <xdr:to>
      <xdr:col>50</xdr:col>
      <xdr:colOff>165100</xdr:colOff>
      <xdr:row>58</xdr:row>
      <xdr:rowOff>115697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132224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27699</xdr:rowOff>
    </xdr:from>
    <xdr:to>
      <xdr:col>46</xdr:col>
      <xdr:colOff>38100</xdr:colOff>
      <xdr:row>58</xdr:row>
      <xdr:rowOff>129299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145826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155194</xdr:rowOff>
    </xdr:from>
    <xdr:to>
      <xdr:col>41</xdr:col>
      <xdr:colOff>101600</xdr:colOff>
      <xdr:row>58</xdr:row>
      <xdr:rowOff>85344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101871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168681</xdr:rowOff>
    </xdr:from>
    <xdr:to>
      <xdr:col>36</xdr:col>
      <xdr:colOff>165100</xdr:colOff>
      <xdr:row>58</xdr:row>
      <xdr:rowOff>98831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115358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153415</xdr:rowOff>
    </xdr:from>
    <xdr:to>
      <xdr:col>55</xdr:col>
      <xdr:colOff>0</xdr:colOff>
      <xdr:row>77</xdr:row>
      <xdr:rowOff>106211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83615"/>
          <a:ext cx="838200" cy="1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77293</xdr:rowOff>
    </xdr:from>
    <xdr:to>
      <xdr:col>50</xdr:col>
      <xdr:colOff>114300</xdr:colOff>
      <xdr:row>77</xdr:row>
      <xdr:rowOff>106211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07493"/>
          <a:ext cx="889000" cy="2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77293</xdr:rowOff>
    </xdr:from>
    <xdr:to>
      <xdr:col>45</xdr:col>
      <xdr:colOff>177800</xdr:colOff>
      <xdr:row>77</xdr:row>
      <xdr:rowOff>13094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07493"/>
          <a:ext cx="889000" cy="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13094</xdr:rowOff>
    </xdr:from>
    <xdr:to>
      <xdr:col>41</xdr:col>
      <xdr:colOff>50800</xdr:colOff>
      <xdr:row>78</xdr:row>
      <xdr:rowOff>77406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4744"/>
          <a:ext cx="889000" cy="2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102615</xdr:rowOff>
    </xdr:from>
    <xdr:to>
      <xdr:col>55</xdr:col>
      <xdr:colOff>50800</xdr:colOff>
      <xdr:row>77</xdr:row>
      <xdr:rowOff>32765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125492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55411</xdr:rowOff>
    </xdr:from>
    <xdr:to>
      <xdr:col>50</xdr:col>
      <xdr:colOff>165100</xdr:colOff>
      <xdr:row>77</xdr:row>
      <xdr:rowOff>157011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148138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4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26493</xdr:rowOff>
    </xdr:from>
    <xdr:to>
      <xdr:col>46</xdr:col>
      <xdr:colOff>38100</xdr:colOff>
      <xdr:row>76</xdr:row>
      <xdr:rowOff>128093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144619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133744</xdr:rowOff>
    </xdr:from>
    <xdr:to>
      <xdr:col>41</xdr:col>
      <xdr:colOff>101600</xdr:colOff>
      <xdr:row>77</xdr:row>
      <xdr:rowOff>63894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55021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26606</xdr:rowOff>
    </xdr:from>
    <xdr:to>
      <xdr:col>36</xdr:col>
      <xdr:colOff>165100</xdr:colOff>
      <xdr:row>78</xdr:row>
      <xdr:rowOff>128206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119333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31566</xdr:rowOff>
    </xdr:from>
    <xdr:to>
      <xdr:col>54</xdr:col>
      <xdr:colOff>189865</xdr:colOff>
      <xdr:row>98</xdr:row>
      <xdr:rowOff>98623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6662216"/>
          <a:ext cx="1270" cy="23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102450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98623</xdr:rowOff>
    </xdr:from>
    <xdr:to>
      <xdr:col>55</xdr:col>
      <xdr:colOff>88900</xdr:colOff>
      <xdr:row>98</xdr:row>
      <xdr:rowOff>98623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00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149693</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643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31566</xdr:rowOff>
    </xdr:from>
    <xdr:to>
      <xdr:col>55</xdr:col>
      <xdr:colOff>88900</xdr:colOff>
      <xdr:row>97</xdr:row>
      <xdr:rowOff>31566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12852</xdr:rowOff>
    </xdr:from>
    <xdr:to>
      <xdr:col>55</xdr:col>
      <xdr:colOff>0</xdr:colOff>
      <xdr:row>97</xdr:row>
      <xdr:rowOff>31566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43502"/>
          <a:ext cx="8382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141817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163390</xdr:rowOff>
    </xdr:from>
    <xdr:to>
      <xdr:col>55</xdr:col>
      <xdr:colOff>50800</xdr:colOff>
      <xdr:row>98</xdr:row>
      <xdr:rowOff>93540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12852</xdr:rowOff>
    </xdr:from>
    <xdr:to>
      <xdr:col>50</xdr:col>
      <xdr:colOff>114300</xdr:colOff>
      <xdr:row>97</xdr:row>
      <xdr:rowOff>72014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43502"/>
          <a:ext cx="8890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163309</xdr:rowOff>
    </xdr:from>
    <xdr:to>
      <xdr:col>50</xdr:col>
      <xdr:colOff>165100</xdr:colOff>
      <xdr:row>98</xdr:row>
      <xdr:rowOff>93459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84586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72014</xdr:rowOff>
    </xdr:from>
    <xdr:to>
      <xdr:col>45</xdr:col>
      <xdr:colOff>177800</xdr:colOff>
      <xdr:row>97</xdr:row>
      <xdr:rowOff>80280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2664"/>
          <a:ext cx="8890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167740</xdr:rowOff>
    </xdr:from>
    <xdr:to>
      <xdr:col>46</xdr:col>
      <xdr:colOff>38100</xdr:colOff>
      <xdr:row>98</xdr:row>
      <xdr:rowOff>97890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9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89017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8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75767</xdr:rowOff>
    </xdr:from>
    <xdr:to>
      <xdr:col>41</xdr:col>
      <xdr:colOff>50800</xdr:colOff>
      <xdr:row>97</xdr:row>
      <xdr:rowOff>80280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506267"/>
          <a:ext cx="889000" cy="120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169077</xdr:rowOff>
    </xdr:from>
    <xdr:to>
      <xdr:col>41</xdr:col>
      <xdr:colOff>101600</xdr:colOff>
      <xdr:row>98</xdr:row>
      <xdr:rowOff>99227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90354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171186</xdr:rowOff>
    </xdr:from>
    <xdr:to>
      <xdr:col>36</xdr:col>
      <xdr:colOff>165100</xdr:colOff>
      <xdr:row>98</xdr:row>
      <xdr:rowOff>101336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152216</xdr:rowOff>
    </xdr:from>
    <xdr:to>
      <xdr:col>55</xdr:col>
      <xdr:colOff>50800</xdr:colOff>
      <xdr:row>97</xdr:row>
      <xdr:rowOff>82366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105243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133502</xdr:rowOff>
    </xdr:from>
    <xdr:to>
      <xdr:col>50</xdr:col>
      <xdr:colOff>165100</xdr:colOff>
      <xdr:row>97</xdr:row>
      <xdr:rowOff>63652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80179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36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21214</xdr:rowOff>
    </xdr:from>
    <xdr:to>
      <xdr:col>46</xdr:col>
      <xdr:colOff>38100</xdr:colOff>
      <xdr:row>97</xdr:row>
      <xdr:rowOff>122814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139341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2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29480</xdr:rowOff>
    </xdr:from>
    <xdr:to>
      <xdr:col>41</xdr:col>
      <xdr:colOff>101600</xdr:colOff>
      <xdr:row>97</xdr:row>
      <xdr:rowOff>131080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147607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24967</xdr:rowOff>
    </xdr:from>
    <xdr:to>
      <xdr:col>36</xdr:col>
      <xdr:colOff>165100</xdr:colOff>
      <xdr:row>90</xdr:row>
      <xdr:rowOff>126567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4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143094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23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170256</xdr:rowOff>
    </xdr:from>
    <xdr:to>
      <xdr:col>85</xdr:col>
      <xdr:colOff>127000</xdr:colOff>
      <xdr:row>38</xdr:row>
      <xdr:rowOff>81674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13906"/>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170256</xdr:rowOff>
    </xdr:from>
    <xdr:to>
      <xdr:col>81</xdr:col>
      <xdr:colOff>50800</xdr:colOff>
      <xdr:row>38</xdr:row>
      <xdr:rowOff>75387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390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15113</xdr:rowOff>
    </xdr:from>
    <xdr:to>
      <xdr:col>76</xdr:col>
      <xdr:colOff>114300</xdr:colOff>
      <xdr:row>38</xdr:row>
      <xdr:rowOff>75387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30213"/>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100114</xdr:rowOff>
    </xdr:from>
    <xdr:to>
      <xdr:col>71</xdr:col>
      <xdr:colOff>177800</xdr:colOff>
      <xdr:row>38</xdr:row>
      <xdr:rowOff>15113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72314"/>
          <a:ext cx="889000" cy="2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30874</xdr:rowOff>
    </xdr:from>
    <xdr:to>
      <xdr:col>85</xdr:col>
      <xdr:colOff>177800</xdr:colOff>
      <xdr:row>38</xdr:row>
      <xdr:rowOff>132474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117251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119456</xdr:rowOff>
    </xdr:from>
    <xdr:to>
      <xdr:col>81</xdr:col>
      <xdr:colOff>101600</xdr:colOff>
      <xdr:row>38</xdr:row>
      <xdr:rowOff>49606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40733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5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24587</xdr:rowOff>
    </xdr:from>
    <xdr:to>
      <xdr:col>76</xdr:col>
      <xdr:colOff>165100</xdr:colOff>
      <xdr:row>38</xdr:row>
      <xdr:rowOff>126187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117314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135763</xdr:rowOff>
    </xdr:from>
    <xdr:to>
      <xdr:col>72</xdr:col>
      <xdr:colOff>38100</xdr:colOff>
      <xdr:row>38</xdr:row>
      <xdr:rowOff>65913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57040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49314</xdr:rowOff>
    </xdr:from>
    <xdr:to>
      <xdr:col>67</xdr:col>
      <xdr:colOff>101600</xdr:colOff>
      <xdr:row>36</xdr:row>
      <xdr:rowOff>150914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167441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132438</xdr:rowOff>
    </xdr:from>
    <xdr:to>
      <xdr:col>85</xdr:col>
      <xdr:colOff>127000</xdr:colOff>
      <xdr:row>56</xdr:row>
      <xdr:rowOff>166347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33638"/>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166347</xdr:rowOff>
    </xdr:from>
    <xdr:to>
      <xdr:col>81</xdr:col>
      <xdr:colOff>50800</xdr:colOff>
      <xdr:row>57</xdr:row>
      <xdr:rowOff>22458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67547"/>
          <a:ext cx="889000" cy="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5138</xdr:rowOff>
    </xdr:from>
    <xdr:to>
      <xdr:col>76</xdr:col>
      <xdr:colOff>114300</xdr:colOff>
      <xdr:row>57</xdr:row>
      <xdr:rowOff>22458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77788"/>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5138</xdr:rowOff>
    </xdr:from>
    <xdr:to>
      <xdr:col>71</xdr:col>
      <xdr:colOff>177800</xdr:colOff>
      <xdr:row>57</xdr:row>
      <xdr:rowOff>53495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7788"/>
          <a:ext cx="889000" cy="4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81638</xdr:rowOff>
    </xdr:from>
    <xdr:to>
      <xdr:col>85</xdr:col>
      <xdr:colOff>177800</xdr:colOff>
      <xdr:row>57</xdr:row>
      <xdr:rowOff>11788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104515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3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115547</xdr:rowOff>
    </xdr:from>
    <xdr:to>
      <xdr:col>81</xdr:col>
      <xdr:colOff>101600</xdr:colOff>
      <xdr:row>57</xdr:row>
      <xdr:rowOff>45697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62224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143108</xdr:rowOff>
    </xdr:from>
    <xdr:to>
      <xdr:col>76</xdr:col>
      <xdr:colOff>165100</xdr:colOff>
      <xdr:row>57</xdr:row>
      <xdr:rowOff>73258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64385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125788</xdr:rowOff>
    </xdr:from>
    <xdr:to>
      <xdr:col>72</xdr:col>
      <xdr:colOff>38100</xdr:colOff>
      <xdr:row>57</xdr:row>
      <xdr:rowOff>55938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2695</xdr:rowOff>
    </xdr:from>
    <xdr:to>
      <xdr:col>67</xdr:col>
      <xdr:colOff>101600</xdr:colOff>
      <xdr:row>57</xdr:row>
      <xdr:rowOff>104295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7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95422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50980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3424080"/>
          <a:ext cx="1269" cy="1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95023</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395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169107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1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50980</xdr:rowOff>
    </xdr:from>
    <xdr:to>
      <xdr:col>86</xdr:col>
      <xdr:colOff>25400</xdr:colOff>
      <xdr:row>78</xdr:row>
      <xdr:rowOff>50980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42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46534</xdr:rowOff>
    </xdr:from>
    <xdr:to>
      <xdr:col>85</xdr:col>
      <xdr:colOff>127000</xdr:colOff>
      <xdr:row>78</xdr:row>
      <xdr:rowOff>50980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48184"/>
          <a:ext cx="838200" cy="1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12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161046</xdr:rowOff>
    </xdr:from>
    <xdr:to>
      <xdr:col>85</xdr:col>
      <xdr:colOff>177800</xdr:colOff>
      <xdr:row>79</xdr:row>
      <xdr:rowOff>91196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3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5356</xdr:rowOff>
    </xdr:from>
    <xdr:to>
      <xdr:col>81</xdr:col>
      <xdr:colOff>50800</xdr:colOff>
      <xdr:row>77</xdr:row>
      <xdr:rowOff>46534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207006"/>
          <a:ext cx="8890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158448</xdr:rowOff>
    </xdr:from>
    <xdr:to>
      <xdr:col>81</xdr:col>
      <xdr:colOff>101600</xdr:colOff>
      <xdr:row>79</xdr:row>
      <xdr:rowOff>88598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79725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2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94593</xdr:rowOff>
    </xdr:from>
    <xdr:to>
      <xdr:col>76</xdr:col>
      <xdr:colOff>114300</xdr:colOff>
      <xdr:row>77</xdr:row>
      <xdr:rowOff>5356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267543"/>
          <a:ext cx="889000" cy="9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156639</xdr:rowOff>
    </xdr:from>
    <xdr:to>
      <xdr:col>76</xdr:col>
      <xdr:colOff>165100</xdr:colOff>
      <xdr:row>79</xdr:row>
      <xdr:rowOff>86789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77916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164702</xdr:rowOff>
    </xdr:from>
    <xdr:to>
      <xdr:col>71</xdr:col>
      <xdr:colOff>177800</xdr:colOff>
      <xdr:row>71</xdr:row>
      <xdr:rowOff>94593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1994752"/>
          <a:ext cx="889000" cy="2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158798</xdr:rowOff>
    </xdr:from>
    <xdr:to>
      <xdr:col>72</xdr:col>
      <xdr:colOff>38100</xdr:colOff>
      <xdr:row>79</xdr:row>
      <xdr:rowOff>88948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80075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2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157384</xdr:rowOff>
    </xdr:from>
    <xdr:to>
      <xdr:col>67</xdr:col>
      <xdr:colOff>101600</xdr:colOff>
      <xdr:row>79</xdr:row>
      <xdr:rowOff>87534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78661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180</xdr:rowOff>
    </xdr:from>
    <xdr:to>
      <xdr:col>85</xdr:col>
      <xdr:colOff>177800</xdr:colOff>
      <xdr:row>78</xdr:row>
      <xdr:rowOff>101780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124657</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167184</xdr:rowOff>
    </xdr:from>
    <xdr:to>
      <xdr:col>81</xdr:col>
      <xdr:colOff>101600</xdr:colOff>
      <xdr:row>77</xdr:row>
      <xdr:rowOff>97334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113861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9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126006</xdr:rowOff>
    </xdr:from>
    <xdr:to>
      <xdr:col>76</xdr:col>
      <xdr:colOff>165100</xdr:colOff>
      <xdr:row>77</xdr:row>
      <xdr:rowOff>56156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72682</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292795" y="129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43793</xdr:rowOff>
    </xdr:from>
    <xdr:to>
      <xdr:col>72</xdr:col>
      <xdr:colOff>38100</xdr:colOff>
      <xdr:row>71</xdr:row>
      <xdr:rowOff>145393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2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161920</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03795" y="1199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113902</xdr:rowOff>
    </xdr:from>
    <xdr:to>
      <xdr:col>67</xdr:col>
      <xdr:colOff>101600</xdr:colOff>
      <xdr:row>70</xdr:row>
      <xdr:rowOff>44052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194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60579</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14795" y="1171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33384</xdr:rowOff>
    </xdr:from>
    <xdr:to>
      <xdr:col>85</xdr:col>
      <xdr:colOff>127000</xdr:colOff>
      <xdr:row>93</xdr:row>
      <xdr:rowOff>93131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78234"/>
          <a:ext cx="838200" cy="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93131</xdr:rowOff>
    </xdr:from>
    <xdr:to>
      <xdr:col>81</xdr:col>
      <xdr:colOff>50800</xdr:colOff>
      <xdr:row>94</xdr:row>
      <xdr:rowOff>9920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037981"/>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9920</xdr:rowOff>
    </xdr:from>
    <xdr:to>
      <xdr:col>76</xdr:col>
      <xdr:colOff>114300</xdr:colOff>
      <xdr:row>95</xdr:row>
      <xdr:rowOff>237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26220"/>
          <a:ext cx="889000" cy="1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237</xdr:rowOff>
    </xdr:from>
    <xdr:to>
      <xdr:col>71</xdr:col>
      <xdr:colOff>177800</xdr:colOff>
      <xdr:row>96</xdr:row>
      <xdr:rowOff>149203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87987"/>
          <a:ext cx="889000" cy="3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154034</xdr:rowOff>
    </xdr:from>
    <xdr:to>
      <xdr:col>85</xdr:col>
      <xdr:colOff>177800</xdr:colOff>
      <xdr:row>93</xdr:row>
      <xdr:rowOff>84184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5461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7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42331</xdr:rowOff>
    </xdr:from>
    <xdr:to>
      <xdr:col>81</xdr:col>
      <xdr:colOff>101600</xdr:colOff>
      <xdr:row>93</xdr:row>
      <xdr:rowOff>143931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160458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130570</xdr:rowOff>
    </xdr:from>
    <xdr:to>
      <xdr:col>76</xdr:col>
      <xdr:colOff>165100</xdr:colOff>
      <xdr:row>94</xdr:row>
      <xdr:rowOff>60720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77247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8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120887</xdr:rowOff>
    </xdr:from>
    <xdr:to>
      <xdr:col>72</xdr:col>
      <xdr:colOff>38100</xdr:colOff>
      <xdr:row>95</xdr:row>
      <xdr:rowOff>51037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67564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1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98403</xdr:rowOff>
    </xdr:from>
    <xdr:to>
      <xdr:col>67</xdr:col>
      <xdr:colOff>101600</xdr:colOff>
      <xdr:row>97</xdr:row>
      <xdr:rowOff>28553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19680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住民一人当たりのコスト（目的別）において、災害復旧事業費が類似団体、全国、県平均を毎年、上回っている状況が続いている。これは、平成２８年熊本地震による災害復旧事業（複合施設等）及び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月豪雨災害によるものである。</a:t>
          </a:r>
          <a:endParaRPr lang="ja-JP" altLang="ja-JP">
            <a:effectLst/>
          </a:endParaRPr>
        </a:p>
        <a:p>
          <a:r>
            <a:rPr kumimoji="1" lang="ja-JP" altLang="ja-JP" sz="1100">
              <a:solidFill>
                <a:schemeClr val="dk1"/>
              </a:solidFill>
              <a:effectLst/>
              <a:latin typeface="+mn-lt"/>
              <a:ea typeface="+mn-ea"/>
              <a:cs typeface="+mn-cs"/>
            </a:rPr>
            <a:t>　また、普通建設事業費も高止まりしており、これは、震災からの復興事業として災害に強い町づくりを目指していることによる街路事業等や震災により生じた国指定文化財布田川断層帯の保存・活用整備事業によるものである。</a:t>
          </a:r>
          <a:endParaRPr lang="ja-JP" altLang="ja-JP">
            <a:effectLst/>
          </a:endParaRPr>
        </a:p>
        <a:p>
          <a:r>
            <a:rPr kumimoji="1" lang="ja-JP" altLang="ja-JP" sz="1100">
              <a:solidFill>
                <a:schemeClr val="dk1"/>
              </a:solidFill>
              <a:effectLst/>
              <a:latin typeface="+mn-lt"/>
              <a:ea typeface="+mn-ea"/>
              <a:cs typeface="+mn-cs"/>
            </a:rPr>
            <a:t>　財源として借り入れた町債の償還（元金償還）が令和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は、類似団体平均、全国・県平均を下回っていたが、その後、大きく上昇している。今後、複合施設の復旧完了により熊本地震による一連の施設復旧は概ね完了すこととなる。</a:t>
          </a:r>
          <a:endParaRPr lang="ja-JP" altLang="ja-JP">
            <a:effectLst/>
          </a:endParaRPr>
        </a:p>
        <a:p>
          <a:r>
            <a:rPr kumimoji="1" lang="ja-JP" altLang="ja-JP" sz="1100">
              <a:solidFill>
                <a:schemeClr val="dk1"/>
              </a:solidFill>
              <a:effectLst/>
              <a:latin typeface="+mn-lt"/>
              <a:ea typeface="+mn-ea"/>
              <a:cs typeface="+mn-cs"/>
            </a:rPr>
            <a:t>　　また土木費も類似団体内で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位となっており、復興事業として県道熊本高森線整備事業（県</a:t>
          </a:r>
          <a:r>
            <a:rPr kumimoji="1" lang="ja-JP" altLang="en-US" sz="1100">
              <a:solidFill>
                <a:schemeClr val="dk1"/>
              </a:solidFill>
              <a:effectLst/>
              <a:latin typeface="+mn-lt"/>
              <a:ea typeface="+mn-ea"/>
              <a:cs typeface="+mn-cs"/>
            </a:rPr>
            <a:t>負担金事業</a:t>
          </a:r>
          <a:r>
            <a:rPr kumimoji="1" lang="ja-JP" altLang="ja-JP" sz="1100">
              <a:solidFill>
                <a:schemeClr val="dk1"/>
              </a:solidFill>
              <a:effectLst/>
              <a:latin typeface="+mn-lt"/>
              <a:ea typeface="+mn-ea"/>
              <a:cs typeface="+mn-cs"/>
            </a:rPr>
            <a:t>）、木山復興土地区画整理事業（県</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事業）、都市計画街路事業、都市防災総合推進事業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都市再生計画整備事業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を継続実施しているためである。事業完了までは高止まりすることが予想される。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類似団体比較で総務費については、ふるさと納税の返礼品等、</a:t>
          </a:r>
          <a:r>
            <a:rPr kumimoji="1" lang="ja-JP" altLang="ja-JP" sz="1100">
              <a:solidFill>
                <a:schemeClr val="dk1"/>
              </a:solidFill>
              <a:effectLst/>
              <a:latin typeface="+mn-lt"/>
              <a:ea typeface="+mn-ea"/>
              <a:cs typeface="+mn-cs"/>
            </a:rPr>
            <a:t>民生費について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児童福祉費（私立保育所運営費補助金）の増</a:t>
          </a:r>
          <a:r>
            <a:rPr kumimoji="1" lang="ja-JP" altLang="ja-JP" sz="1100">
              <a:solidFill>
                <a:schemeClr val="dk1"/>
              </a:solidFill>
              <a:effectLst/>
              <a:latin typeface="+mn-lt"/>
              <a:ea typeface="+mn-ea"/>
              <a:cs typeface="+mn-cs"/>
            </a:rPr>
            <a:t>によるものであり、</a:t>
          </a:r>
          <a:r>
            <a:rPr kumimoji="1" lang="ja-JP" altLang="en-US" sz="1100">
              <a:solidFill>
                <a:schemeClr val="dk1"/>
              </a:solidFill>
              <a:effectLst/>
              <a:latin typeface="+mn-lt"/>
              <a:ea typeface="+mn-ea"/>
              <a:cs typeface="+mn-cs"/>
            </a:rPr>
            <a:t>障がい者福祉費と併せ、福祉費が年々増加傾向となっている。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年度末で約</a:t>
          </a:r>
          <a:r>
            <a:rPr kumimoji="1" lang="en-US" altLang="ja-JP" sz="1100">
              <a:solidFill>
                <a:schemeClr val="dk1"/>
              </a:solidFill>
              <a:effectLst/>
              <a:latin typeface="+mn-lt"/>
              <a:ea typeface="+mn-ea"/>
              <a:cs typeface="+mn-cs"/>
            </a:rPr>
            <a:t>1,122</a:t>
          </a:r>
          <a:r>
            <a:rPr kumimoji="1" lang="ja-JP" altLang="ja-JP" sz="1100">
              <a:solidFill>
                <a:schemeClr val="dk1"/>
              </a:solidFill>
              <a:effectLst/>
              <a:latin typeface="+mn-lt"/>
              <a:ea typeface="+mn-ea"/>
              <a:cs typeface="+mn-cs"/>
            </a:rPr>
            <a:t>百万円。平常時</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震災前）</a:t>
          </a:r>
          <a:r>
            <a:rPr kumimoji="1" lang="ja-JP" altLang="ja-JP" sz="1100">
              <a:solidFill>
                <a:schemeClr val="dk1"/>
              </a:solidFill>
              <a:effectLst/>
              <a:latin typeface="+mn-lt"/>
              <a:ea typeface="+mn-ea"/>
              <a:cs typeface="+mn-cs"/>
            </a:rPr>
            <a:t>の予算規模（</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円）の１割程度で適正規模と考えている。</a:t>
          </a:r>
          <a:r>
            <a:rPr kumimoji="1" lang="ja-JP" altLang="en-US" sz="1100">
              <a:solidFill>
                <a:schemeClr val="dk1"/>
              </a:solidFill>
              <a:effectLst/>
              <a:latin typeface="+mn-lt"/>
              <a:ea typeface="+mn-ea"/>
              <a:cs typeface="+mn-cs"/>
            </a:rPr>
            <a:t>毎年作成している</a:t>
          </a:r>
          <a:r>
            <a:rPr kumimoji="1" lang="ja-JP" altLang="ja-JP" sz="1100">
              <a:solidFill>
                <a:schemeClr val="dk1"/>
              </a:solidFill>
              <a:effectLst/>
              <a:latin typeface="+mn-lt"/>
              <a:ea typeface="+mn-ea"/>
              <a:cs typeface="+mn-cs"/>
            </a:rPr>
            <a:t>中期財政見通しでは今後も</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年度以降、財源不足による基金取崩しが必要</a:t>
          </a:r>
          <a:r>
            <a:rPr kumimoji="1" lang="ja-JP" altLang="en-US" sz="1100">
              <a:solidFill>
                <a:schemeClr val="dk1"/>
              </a:solidFill>
              <a:effectLst/>
              <a:latin typeface="+mn-lt"/>
              <a:ea typeface="+mn-ea"/>
              <a:cs typeface="+mn-cs"/>
            </a:rPr>
            <a:t>な状況となっている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年度は歳入</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ともに増額したが、</a:t>
          </a:r>
          <a:r>
            <a:rPr kumimoji="1" lang="en-US" altLang="ja-JP" sz="1100">
              <a:solidFill>
                <a:schemeClr val="dk1"/>
              </a:solidFill>
              <a:effectLst/>
              <a:latin typeface="+mn-lt"/>
              <a:ea typeface="+mn-ea"/>
              <a:cs typeface="+mn-cs"/>
            </a:rPr>
            <a:t>R5.7</a:t>
          </a:r>
          <a:r>
            <a:rPr kumimoji="1" lang="ja-JP" altLang="en-US" sz="1100">
              <a:solidFill>
                <a:schemeClr val="dk1"/>
              </a:solidFill>
              <a:effectLst/>
              <a:latin typeface="+mn-lt"/>
              <a:ea typeface="+mn-ea"/>
              <a:cs typeface="+mn-cs"/>
            </a:rPr>
            <a:t>に発生した豪雨災害の財源を翌年度に繰り越したため、</a:t>
          </a:r>
          <a:r>
            <a:rPr kumimoji="1" lang="ja-JP" altLang="ja-JP" sz="1100">
              <a:solidFill>
                <a:schemeClr val="dk1"/>
              </a:solidFill>
              <a:effectLst/>
              <a:latin typeface="+mn-lt"/>
              <a:ea typeface="+mn-ea"/>
              <a:cs typeface="+mn-cs"/>
            </a:rPr>
            <a:t>実質収支が</a:t>
          </a:r>
          <a:r>
            <a:rPr kumimoji="1" lang="en-US" altLang="ja-JP" sz="1100">
              <a:solidFill>
                <a:schemeClr val="dk1"/>
              </a:solidFill>
              <a:effectLst/>
              <a:latin typeface="+mn-lt"/>
              <a:ea typeface="+mn-ea"/>
              <a:cs typeface="+mn-cs"/>
            </a:rPr>
            <a:t>1,084</a:t>
          </a:r>
          <a:r>
            <a:rPr kumimoji="1" lang="ja-JP" altLang="ja-JP" sz="1100">
              <a:solidFill>
                <a:schemeClr val="dk1"/>
              </a:solidFill>
              <a:effectLst/>
              <a:latin typeface="+mn-lt"/>
              <a:ea typeface="+mn-ea"/>
              <a:cs typeface="+mn-cs"/>
            </a:rPr>
            <a:t>百万円となり実質単年度収支は</a:t>
          </a:r>
          <a:r>
            <a:rPr kumimoji="1" lang="en-US" altLang="ja-JP" sz="1100">
              <a:solidFill>
                <a:schemeClr val="dk1"/>
              </a:solidFill>
              <a:effectLst/>
              <a:latin typeface="+mn-lt"/>
              <a:ea typeface="+mn-ea"/>
              <a:cs typeface="+mn-cs"/>
            </a:rPr>
            <a:t>1,199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復旧・復興事業に対する交付税措置の増により、標準財政規模は年々、増加しているが、</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一般財源充当経費の増加</a:t>
          </a:r>
          <a:r>
            <a:rPr kumimoji="1" lang="ja-JP" altLang="en-US" sz="1100">
              <a:solidFill>
                <a:schemeClr val="dk1"/>
              </a:solidFill>
              <a:effectLst/>
              <a:latin typeface="+mn-lt"/>
              <a:ea typeface="+mn-ea"/>
              <a:cs typeface="+mn-cs"/>
            </a:rPr>
            <a:t>及び昨今の物価高騰による事業費増により、</a:t>
          </a:r>
          <a:r>
            <a:rPr kumimoji="1" lang="ja-JP" altLang="ja-JP" sz="1100">
              <a:solidFill>
                <a:schemeClr val="dk1"/>
              </a:solidFill>
              <a:effectLst/>
              <a:latin typeface="+mn-lt"/>
              <a:ea typeface="+mn-ea"/>
              <a:cs typeface="+mn-cs"/>
            </a:rPr>
            <a:t>収支はマイナス傾向となる</a:t>
          </a:r>
          <a:r>
            <a:rPr kumimoji="1" lang="ja-JP" altLang="en-US" sz="1100">
              <a:solidFill>
                <a:schemeClr val="dk1"/>
              </a:solidFill>
              <a:effectLst/>
              <a:latin typeface="+mn-lt"/>
              <a:ea typeface="+mn-ea"/>
              <a:cs typeface="+mn-cs"/>
            </a:rPr>
            <a:t>ことが見込まれる</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一般会計及び特別会計（</a:t>
          </a:r>
          <a:r>
            <a:rPr kumimoji="1" lang="ja-JP" altLang="en-US" sz="1100">
              <a:solidFill>
                <a:schemeClr val="dk1"/>
              </a:solidFill>
              <a:effectLst/>
              <a:latin typeface="+mn-lt"/>
              <a:ea typeface="+mn-ea"/>
              <a:cs typeface="+mn-cs"/>
            </a:rPr>
            <a:t>全ての会計</a:t>
          </a:r>
          <a:r>
            <a:rPr kumimoji="1" lang="ja-JP" altLang="ja-JP" sz="1100">
              <a:solidFill>
                <a:schemeClr val="dk1"/>
              </a:solidFill>
              <a:effectLst/>
              <a:latin typeface="+mn-lt"/>
              <a:ea typeface="+mn-ea"/>
              <a:cs typeface="+mn-cs"/>
            </a:rPr>
            <a:t>）において黒字となっている。</a:t>
          </a:r>
          <a:endParaRPr lang="ja-JP" altLang="ja-JP" sz="1400">
            <a:effectLst/>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一般会計等では、歳入総額</a:t>
          </a:r>
          <a:r>
            <a:rPr kumimoji="1" lang="en-US" altLang="ja-JP" sz="1100">
              <a:solidFill>
                <a:schemeClr val="dk1"/>
              </a:solidFill>
              <a:effectLst/>
              <a:latin typeface="+mn-lt"/>
              <a:ea typeface="+mn-ea"/>
              <a:cs typeface="+mn-cs"/>
            </a:rPr>
            <a:t>25,012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歳出総額</a:t>
          </a:r>
          <a:r>
            <a:rPr kumimoji="1" lang="en-US" altLang="ja-JP" sz="1100">
              <a:solidFill>
                <a:schemeClr val="dk1"/>
              </a:solidFill>
              <a:effectLst/>
              <a:latin typeface="+mn-lt"/>
              <a:ea typeface="+mn-ea"/>
              <a:cs typeface="+mn-cs"/>
            </a:rPr>
            <a:t>22,896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形式収支</a:t>
          </a:r>
          <a:r>
            <a:rPr kumimoji="1" lang="en-US" altLang="ja-JP" sz="1100">
              <a:solidFill>
                <a:schemeClr val="dk1"/>
              </a:solidFill>
              <a:effectLst/>
              <a:latin typeface="+mn-lt"/>
              <a:ea typeface="+mn-ea"/>
              <a:cs typeface="+mn-cs"/>
            </a:rPr>
            <a:t>2,116</a:t>
          </a:r>
          <a:r>
            <a:rPr kumimoji="1" lang="ja-JP" altLang="ja-JP" sz="1100">
              <a:solidFill>
                <a:schemeClr val="dk1"/>
              </a:solidFill>
              <a:effectLst/>
              <a:latin typeface="+mn-lt"/>
              <a:ea typeface="+mn-ea"/>
              <a:cs typeface="+mn-cs"/>
            </a:rPr>
            <a:t>百万円、翌年度に繰越すべき財源</a:t>
          </a:r>
          <a:r>
            <a:rPr kumimoji="1" lang="en-US" altLang="ja-JP" sz="1100">
              <a:solidFill>
                <a:schemeClr val="dk1"/>
              </a:solidFill>
              <a:effectLst/>
              <a:latin typeface="+mn-lt"/>
              <a:ea typeface="+mn-ea"/>
              <a:cs typeface="+mn-cs"/>
            </a:rPr>
            <a:t>1,032</a:t>
          </a:r>
          <a:r>
            <a:rPr kumimoji="1" lang="ja-JP" altLang="ja-JP" sz="1100">
              <a:solidFill>
                <a:schemeClr val="dk1"/>
              </a:solidFill>
              <a:effectLst/>
              <a:latin typeface="+mn-lt"/>
              <a:ea typeface="+mn-ea"/>
              <a:cs typeface="+mn-cs"/>
            </a:rPr>
            <a:t>百万円であるため実質収支</a:t>
          </a:r>
          <a:r>
            <a:rPr kumimoji="1" lang="en-US" altLang="ja-JP" sz="1100">
              <a:solidFill>
                <a:schemeClr val="dk1"/>
              </a:solidFill>
              <a:effectLst/>
              <a:latin typeface="+mn-lt"/>
              <a:ea typeface="+mn-ea"/>
              <a:cs typeface="+mn-cs"/>
            </a:rPr>
            <a:t>1,084</a:t>
          </a:r>
          <a:r>
            <a:rPr kumimoji="1" lang="ja-JP" altLang="ja-JP" sz="1100">
              <a:solidFill>
                <a:schemeClr val="dk1"/>
              </a:solidFill>
              <a:effectLst/>
              <a:latin typeface="+mn-lt"/>
              <a:ea typeface="+mn-ea"/>
              <a:cs typeface="+mn-cs"/>
            </a:rPr>
            <a:t>百万円となり標準財政規模比</a:t>
          </a:r>
          <a:r>
            <a:rPr kumimoji="1" lang="en-US" altLang="ja-JP" sz="1100">
              <a:solidFill>
                <a:schemeClr val="dk1"/>
              </a:solidFill>
              <a:effectLst/>
              <a:latin typeface="+mn-lt"/>
              <a:ea typeface="+mn-ea"/>
              <a:cs typeface="+mn-cs"/>
            </a:rPr>
            <a:t>11.69%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今後も事務事業の見直しや未収金対策、使用料･手数料改定等の対策を図り、健全な財政運営を目指すとともに、平成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年熊本地震からの復旧・復興事業を着実に進めるための財源確保に努める。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25012436</v>
      </c>
      <c r="BO4" s="462"/>
      <c r="BP4" s="462"/>
      <c r="BQ4" s="462"/>
      <c r="BR4" s="462"/>
      <c r="BS4" s="462"/>
      <c r="BT4" s="462"/>
      <c r="BU4" s="463"/>
      <c r="BV4" s="461">
        <v>24415387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11.8</v>
      </c>
      <c r="CU4" s="602"/>
      <c r="CV4" s="602"/>
      <c r="CW4" s="602"/>
      <c r="CX4" s="602"/>
      <c r="CY4" s="602"/>
      <c r="CZ4" s="602"/>
      <c r="DA4" s="603"/>
      <c r="DB4" s="601">
        <v>25.7</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22896362</v>
      </c>
      <c r="BO5" s="433"/>
      <c r="BP5" s="433"/>
      <c r="BQ5" s="433"/>
      <c r="BR5" s="433"/>
      <c r="BS5" s="433"/>
      <c r="BT5" s="433"/>
      <c r="BU5" s="434"/>
      <c r="BV5" s="432">
        <v>21896018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93.1</v>
      </c>
      <c r="CU5" s="430"/>
      <c r="CV5" s="430"/>
      <c r="CW5" s="430"/>
      <c r="CX5" s="430"/>
      <c r="CY5" s="430"/>
      <c r="CZ5" s="430"/>
      <c r="DA5" s="431"/>
      <c r="DB5" s="429">
        <v>87.7</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2116074</v>
      </c>
      <c r="BO6" s="433"/>
      <c r="BP6" s="433"/>
      <c r="BQ6" s="433"/>
      <c r="BR6" s="433"/>
      <c r="BS6" s="433"/>
      <c r="BT6" s="433"/>
      <c r="BU6" s="434"/>
      <c r="BV6" s="432">
        <v>2519369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93.5</v>
      </c>
      <c r="CU6" s="576"/>
      <c r="CV6" s="576"/>
      <c r="CW6" s="576"/>
      <c r="CX6" s="576"/>
      <c r="CY6" s="576"/>
      <c r="CZ6" s="576"/>
      <c r="DA6" s="577"/>
      <c r="DB6" s="575">
        <v>89.3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1031993</v>
      </c>
      <c r="BO7" s="433"/>
      <c r="BP7" s="433"/>
      <c r="BQ7" s="433"/>
      <c r="BR7" s="433"/>
      <c r="BS7" s="433"/>
      <c r="BT7" s="433"/>
      <c r="BU7" s="434"/>
      <c r="BV7" s="432">
        <v>235269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9192354</v>
      </c>
      <c r="CU7" s="433"/>
      <c r="CV7" s="433"/>
      <c r="CW7" s="433"/>
      <c r="CX7" s="433"/>
      <c r="CY7" s="433"/>
      <c r="CZ7" s="433"/>
      <c r="DA7" s="434"/>
      <c r="DB7" s="432">
        <v>8879241</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1084081</v>
      </c>
      <c r="BO8" s="433"/>
      <c r="BP8" s="433"/>
      <c r="BQ8" s="433"/>
      <c r="BR8" s="433"/>
      <c r="BS8" s="433"/>
      <c r="BT8" s="433"/>
      <c r="BU8" s="434"/>
      <c r="BV8" s="432">
        <v>2284100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0.48</v>
      </c>
      <c r="CU8" s="536"/>
      <c r="CV8" s="536"/>
      <c r="CW8" s="536"/>
      <c r="CX8" s="536"/>
      <c r="CY8" s="536"/>
      <c r="CZ8" s="536"/>
      <c r="DA8" s="537"/>
      <c r="DB8" s="535">
        <v>0.5</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32510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-1200019</v>
      </c>
      <c r="BO9" s="433"/>
      <c r="BP9" s="433"/>
      <c r="BQ9" s="433"/>
      <c r="BR9" s="433"/>
      <c r="BS9" s="433"/>
      <c r="BT9" s="433"/>
      <c r="BU9" s="434"/>
      <c r="BV9" s="432">
        <v>1351894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14.7</v>
      </c>
      <c r="CU9" s="430"/>
      <c r="CV9" s="430"/>
      <c r="CW9" s="430"/>
      <c r="CX9" s="430"/>
      <c r="CY9" s="430"/>
      <c r="CZ9" s="430"/>
      <c r="DA9" s="431"/>
      <c r="DB9" s="429">
        <v>15.3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33611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621</v>
      </c>
      <c r="BO10" s="433"/>
      <c r="BP10" s="433"/>
      <c r="BQ10" s="433"/>
      <c r="BR10" s="433"/>
      <c r="BS10" s="433"/>
      <c r="BT10" s="433"/>
      <c r="BU10" s="434"/>
      <c r="BV10" s="432">
        <v>600</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34041</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129</v>
      </c>
      <c r="N13" s="517"/>
      <c r="O13" s="517"/>
      <c r="P13" s="517"/>
      <c r="Q13" s="518"/>
      <c r="R13" s="519">
        <v>33852</v>
      </c>
      <c r="S13" s="520"/>
      <c r="T13" s="520"/>
      <c r="U13" s="520"/>
      <c r="V13" s="521"/>
      <c r="W13" s="522" t="s">
        <v>130</v>
      </c>
      <c r="X13" s="418"/>
      <c r="Y13" s="418"/>
      <c r="Z13" s="418"/>
      <c r="AA13" s="418"/>
      <c r="AB13" s="419"/>
      <c r="AC13" s="385">
        <v>1097</v>
      </c>
      <c r="AD13" s="386"/>
      <c r="AE13" s="386"/>
      <c r="AF13" s="386"/>
      <c r="AG13" s="387"/>
      <c r="AH13" s="385">
        <v>1354</v>
      </c>
      <c r="AI13" s="386"/>
      <c r="AJ13" s="386"/>
      <c r="AK13" s="386"/>
      <c r="AL13" s="445"/>
      <c r="AM13" s="489" t="s">
        <v>131</v>
      </c>
      <c r="AN13" s="389"/>
      <c r="AO13" s="389"/>
      <c r="AP13" s="389"/>
      <c r="AQ13" s="389"/>
      <c r="AR13" s="389"/>
      <c r="AS13" s="389"/>
      <c r="AT13" s="390"/>
      <c r="AU13" s="490" t="s">
        <v>90</v>
      </c>
      <c r="AV13" s="491"/>
      <c r="AW13" s="491"/>
      <c r="AX13" s="491"/>
      <c r="AY13" s="446" t="s">
        <v>132</v>
      </c>
      <c r="AZ13" s="447"/>
      <c r="BA13" s="447"/>
      <c r="BB13" s="447"/>
      <c r="BC13" s="447"/>
      <c r="BD13" s="447"/>
      <c r="BE13" s="447"/>
      <c r="BF13" s="447"/>
      <c r="BG13" s="447"/>
      <c r="BH13" s="447"/>
      <c r="BI13" s="447"/>
      <c r="BJ13" s="447"/>
      <c r="BK13" s="447"/>
      <c r="BL13" s="447"/>
      <c r="BM13" s="448"/>
      <c r="BN13" s="432">
        <v>-1199398</v>
      </c>
      <c r="BO13" s="433"/>
      <c r="BP13" s="433"/>
      <c r="BQ13" s="433"/>
      <c r="BR13" s="433"/>
      <c r="BS13" s="433"/>
      <c r="BT13" s="433"/>
      <c r="BU13" s="434"/>
      <c r="BV13" s="432">
        <v>1352494</v>
      </c>
      <c r="BW13" s="433"/>
      <c r="BX13" s="433"/>
      <c r="BY13" s="433"/>
      <c r="BZ13" s="433"/>
      <c r="CA13" s="433"/>
      <c r="CB13" s="433"/>
      <c r="CC13" s="434"/>
      <c r="CD13" s="472" t="s">
        <v>133</v>
      </c>
      <c r="CE13" s="392"/>
      <c r="CF13" s="392"/>
      <c r="CG13" s="392"/>
      <c r="CH13" s="392"/>
      <c r="CI13" s="392"/>
      <c r="CJ13" s="392"/>
      <c r="CK13" s="392"/>
      <c r="CL13" s="392"/>
      <c r="CM13" s="392"/>
      <c r="CN13" s="392"/>
      <c r="CO13" s="392"/>
      <c r="CP13" s="392"/>
      <c r="CQ13" s="392"/>
      <c r="CR13" s="392"/>
      <c r="CS13" s="473"/>
      <c r="CT13" s="429">
        <v>10</v>
      </c>
      <c r="CU13" s="430"/>
      <c r="CV13" s="430"/>
      <c r="CW13" s="430"/>
      <c r="CX13" s="430"/>
      <c r="CY13" s="430"/>
      <c r="CZ13" s="430"/>
      <c r="DA13" s="431"/>
      <c r="DB13" s="429">
        <v>9.4</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134</v>
      </c>
      <c r="M14" s="559"/>
      <c r="N14" s="559"/>
      <c r="O14" s="559"/>
      <c r="P14" s="559"/>
      <c r="Q14" s="560"/>
      <c r="R14" s="519">
        <v>33718</v>
      </c>
      <c r="S14" s="520"/>
      <c r="T14" s="520"/>
      <c r="U14" s="520"/>
      <c r="V14" s="521"/>
      <c r="W14" s="523"/>
      <c r="X14" s="421"/>
      <c r="Y14" s="421"/>
      <c r="Z14" s="421"/>
      <c r="AA14" s="421"/>
      <c r="AB14" s="422"/>
      <c r="AC14" s="512">
        <v>7.3</v>
      </c>
      <c r="AD14" s="513"/>
      <c r="AE14" s="513"/>
      <c r="AF14" s="513"/>
      <c r="AG14" s="514"/>
      <c r="AH14" s="512">
        <v>8.6999999999999993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135</v>
      </c>
      <c r="CE14" s="470"/>
      <c r="CF14" s="470"/>
      <c r="CG14" s="470"/>
      <c r="CH14" s="470"/>
      <c r="CI14" s="470"/>
      <c r="CJ14" s="470"/>
      <c r="CK14" s="470"/>
      <c r="CL14" s="470"/>
      <c r="CM14" s="470"/>
      <c r="CN14" s="470"/>
      <c r="CO14" s="470"/>
      <c r="CP14" s="470"/>
      <c r="CQ14" s="470"/>
      <c r="CR14" s="470"/>
      <c r="CS14" s="471"/>
      <c r="CT14" s="529">
        <v>22.4</v>
      </c>
      <c r="CU14" s="530"/>
      <c r="CV14" s="530"/>
      <c r="CW14" s="530"/>
      <c r="CX14" s="530"/>
      <c r="CY14" s="530"/>
      <c r="CZ14" s="530"/>
      <c r="DA14" s="531"/>
      <c r="DB14" s="529">
        <v>32.299999999999997</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129</v>
      </c>
      <c r="N15" s="517"/>
      <c r="O15" s="517"/>
      <c r="P15" s="517"/>
      <c r="Q15" s="518"/>
      <c r="R15" s="519">
        <v>33570</v>
      </c>
      <c r="S15" s="520"/>
      <c r="T15" s="520"/>
      <c r="U15" s="520"/>
      <c r="V15" s="521"/>
      <c r="W15" s="522" t="s">
        <v>136</v>
      </c>
      <c r="X15" s="418"/>
      <c r="Y15" s="418"/>
      <c r="Z15" s="418"/>
      <c r="AA15" s="418"/>
      <c r="AB15" s="419"/>
      <c r="AC15" s="385">
        <v>3518</v>
      </c>
      <c r="AD15" s="386"/>
      <c r="AE15" s="386"/>
      <c r="AF15" s="386"/>
      <c r="AG15" s="387"/>
      <c r="AH15" s="385">
        <v>3491</v>
      </c>
      <c r="AI15" s="386"/>
      <c r="AJ15" s="386"/>
      <c r="AK15" s="386"/>
      <c r="AL15" s="445"/>
      <c r="AM15" s="489"/>
      <c r="AN15" s="389"/>
      <c r="AO15" s="389"/>
      <c r="AP15" s="389"/>
      <c r="AQ15" s="389"/>
      <c r="AR15" s="389"/>
      <c r="AS15" s="389"/>
      <c r="AT15" s="390"/>
      <c r="AU15" s="490"/>
      <c r="AV15" s="491"/>
      <c r="AW15" s="491"/>
      <c r="AX15" s="491"/>
      <c r="AY15" s="458" t="s">
        <v>137</v>
      </c>
      <c r="AZ15" s="459"/>
      <c r="BA15" s="459"/>
      <c r="BB15" s="459"/>
      <c r="BC15" s="459"/>
      <c r="BD15" s="459"/>
      <c r="BE15" s="459"/>
      <c r="BF15" s="459"/>
      <c r="BG15" s="459"/>
      <c r="BH15" s="459"/>
      <c r="BI15" s="459"/>
      <c r="BJ15" s="459"/>
      <c r="BK15" s="459"/>
      <c r="BL15" s="459"/>
      <c r="BM15" s="460"/>
      <c r="BN15" s="461">
        <v>3966584</v>
      </c>
      <c r="BO15" s="462"/>
      <c r="BP15" s="462"/>
      <c r="BQ15" s="462"/>
      <c r="BR15" s="462"/>
      <c r="BS15" s="462"/>
      <c r="BT15" s="462"/>
      <c r="BU15" s="463"/>
      <c r="BV15" s="461">
        <v>3729078</v>
      </c>
      <c r="BW15" s="462"/>
      <c r="BX15" s="462"/>
      <c r="BY15" s="462"/>
      <c r="BZ15" s="462"/>
      <c r="CA15" s="462"/>
      <c r="CB15" s="462"/>
      <c r="CC15" s="463"/>
      <c r="CD15" s="532" t="s">
        <v>138</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139</v>
      </c>
      <c r="M16" s="507"/>
      <c r="N16" s="507"/>
      <c r="O16" s="507"/>
      <c r="P16" s="507"/>
      <c r="Q16" s="508"/>
      <c r="R16" s="509" t="s">
        <v>140</v>
      </c>
      <c r="S16" s="510"/>
      <c r="T16" s="510"/>
      <c r="U16" s="510"/>
      <c r="V16" s="511"/>
      <c r="W16" s="523"/>
      <c r="X16" s="421"/>
      <c r="Y16" s="421"/>
      <c r="Z16" s="421"/>
      <c r="AA16" s="421"/>
      <c r="AB16" s="422"/>
      <c r="AC16" s="512">
        <v>23.3</v>
      </c>
      <c r="AD16" s="513"/>
      <c r="AE16" s="513"/>
      <c r="AF16" s="513"/>
      <c r="AG16" s="514"/>
      <c r="AH16" s="512">
        <v>22.3</v>
      </c>
      <c r="AI16" s="513"/>
      <c r="AJ16" s="513"/>
      <c r="AK16" s="513"/>
      <c r="AL16" s="515"/>
      <c r="AM16" s="489"/>
      <c r="AN16" s="389"/>
      <c r="AO16" s="389"/>
      <c r="AP16" s="389"/>
      <c r="AQ16" s="389"/>
      <c r="AR16" s="389"/>
      <c r="AS16" s="389"/>
      <c r="AT16" s="390"/>
      <c r="AU16" s="490"/>
      <c r="AV16" s="491"/>
      <c r="AW16" s="491"/>
      <c r="AX16" s="491"/>
      <c r="AY16" s="446" t="s">
        <v>141</v>
      </c>
      <c r="AZ16" s="447"/>
      <c r="BA16" s="447"/>
      <c r="BB16" s="447"/>
      <c r="BC16" s="447"/>
      <c r="BD16" s="447"/>
      <c r="BE16" s="447"/>
      <c r="BF16" s="447"/>
      <c r="BG16" s="447"/>
      <c r="BH16" s="447"/>
      <c r="BI16" s="447"/>
      <c r="BJ16" s="447"/>
      <c r="BK16" s="447"/>
      <c r="BL16" s="447"/>
      <c r="BM16" s="448"/>
      <c r="BN16" s="432">
        <v>8097071</v>
      </c>
      <c r="BO16" s="433"/>
      <c r="BP16" s="433"/>
      <c r="BQ16" s="433"/>
      <c r="BR16" s="433"/>
      <c r="BS16" s="433"/>
      <c r="BT16" s="433"/>
      <c r="BU16" s="434"/>
      <c r="BV16" s="432">
        <v>7748584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142</v>
      </c>
      <c r="N17" s="526"/>
      <c r="O17" s="526"/>
      <c r="P17" s="526"/>
      <c r="Q17" s="527"/>
      <c r="R17" s="509" t="s">
        <v>143</v>
      </c>
      <c r="S17" s="510"/>
      <c r="T17" s="510"/>
      <c r="U17" s="510"/>
      <c r="V17" s="511"/>
      <c r="W17" s="522" t="s">
        <v>144</v>
      </c>
      <c r="X17" s="418"/>
      <c r="Y17" s="418"/>
      <c r="Z17" s="418"/>
      <c r="AA17" s="418"/>
      <c r="AB17" s="419"/>
      <c r="AC17" s="385">
        <v>10452</v>
      </c>
      <c r="AD17" s="386"/>
      <c r="AE17" s="386"/>
      <c r="AF17" s="386"/>
      <c r="AG17" s="387"/>
      <c r="AH17" s="385">
        <v>10807</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4989806</v>
      </c>
      <c r="BO17" s="433"/>
      <c r="BP17" s="433"/>
      <c r="BQ17" s="433"/>
      <c r="BR17" s="433"/>
      <c r="BS17" s="433"/>
      <c r="BT17" s="433"/>
      <c r="BU17" s="434"/>
      <c r="BV17" s="432">
        <v>4700857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146</v>
      </c>
      <c r="C18" s="483"/>
      <c r="D18" s="483"/>
      <c r="E18" s="484"/>
      <c r="F18" s="484"/>
      <c r="G18" s="484"/>
      <c r="H18" s="484"/>
      <c r="I18" s="484"/>
      <c r="J18" s="484"/>
      <c r="K18" s="484"/>
      <c r="L18" s="485">
        <v>65.680000000000007</v>
      </c>
      <c r="M18" s="485"/>
      <c r="N18" s="485"/>
      <c r="O18" s="485"/>
      <c r="P18" s="485"/>
      <c r="Q18" s="485"/>
      <c r="R18" s="486"/>
      <c r="S18" s="486"/>
      <c r="T18" s="486"/>
      <c r="U18" s="486"/>
      <c r="V18" s="487"/>
      <c r="W18" s="503"/>
      <c r="X18" s="504"/>
      <c r="Y18" s="504"/>
      <c r="Z18" s="504"/>
      <c r="AA18" s="504"/>
      <c r="AB18" s="528"/>
      <c r="AC18" s="402">
        <v>69.400000000000006</v>
      </c>
      <c r="AD18" s="403"/>
      <c r="AE18" s="403"/>
      <c r="AF18" s="403"/>
      <c r="AG18" s="488"/>
      <c r="AH18" s="402">
        <v>69</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8629198</v>
      </c>
      <c r="BO18" s="433"/>
      <c r="BP18" s="433"/>
      <c r="BQ18" s="433"/>
      <c r="BR18" s="433"/>
      <c r="BS18" s="433"/>
      <c r="BT18" s="433"/>
      <c r="BU18" s="434"/>
      <c r="BV18" s="432">
        <v>7995902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148</v>
      </c>
      <c r="C19" s="483"/>
      <c r="D19" s="483"/>
      <c r="E19" s="484"/>
      <c r="F19" s="484"/>
      <c r="G19" s="484"/>
      <c r="H19" s="484"/>
      <c r="I19" s="484"/>
      <c r="J19" s="484"/>
      <c r="K19" s="484"/>
      <c r="L19" s="492">
        <v>495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15034420</v>
      </c>
      <c r="BO19" s="433"/>
      <c r="BP19" s="433"/>
      <c r="BQ19" s="433"/>
      <c r="BR19" s="433"/>
      <c r="BS19" s="433"/>
      <c r="BT19" s="433"/>
      <c r="BU19" s="434"/>
      <c r="BV19" s="432">
        <v>13625095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150</v>
      </c>
      <c r="C20" s="483"/>
      <c r="D20" s="483"/>
      <c r="E20" s="484"/>
      <c r="F20" s="484"/>
      <c r="G20" s="484"/>
      <c r="H20" s="484"/>
      <c r="I20" s="484"/>
      <c r="J20" s="484"/>
      <c r="K20" s="484"/>
      <c r="L20" s="492">
        <v>11744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49853918</v>
      </c>
      <c r="BO22" s="462"/>
      <c r="BP22" s="462"/>
      <c r="BQ22" s="462"/>
      <c r="BR22" s="462"/>
      <c r="BS22" s="462"/>
      <c r="BT22" s="462"/>
      <c r="BU22" s="463"/>
      <c r="BV22" s="461">
        <v>48842405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37479674</v>
      </c>
      <c r="BO23" s="433"/>
      <c r="BP23" s="433"/>
      <c r="BQ23" s="433"/>
      <c r="BR23" s="433"/>
      <c r="BS23" s="433"/>
      <c r="BT23" s="433"/>
      <c r="BU23" s="434"/>
      <c r="BV23" s="432">
        <v>37002987</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160</v>
      </c>
      <c r="F24" s="389"/>
      <c r="G24" s="389"/>
      <c r="H24" s="389"/>
      <c r="I24" s="389"/>
      <c r="J24" s="389"/>
      <c r="K24" s="390"/>
      <c r="L24" s="385">
        <v>1</v>
      </c>
      <c r="M24" s="386"/>
      <c r="N24" s="386"/>
      <c r="O24" s="386"/>
      <c r="P24" s="387"/>
      <c r="Q24" s="385">
        <v>8304</v>
      </c>
      <c r="R24" s="386"/>
      <c r="S24" s="386"/>
      <c r="T24" s="386"/>
      <c r="U24" s="386"/>
      <c r="V24" s="387"/>
      <c r="W24" s="475"/>
      <c r="X24" s="412"/>
      <c r="Y24" s="413"/>
      <c r="Z24" s="388" t="s">
        <v>161</v>
      </c>
      <c r="AA24" s="389"/>
      <c r="AB24" s="389"/>
      <c r="AC24" s="389"/>
      <c r="AD24" s="389"/>
      <c r="AE24" s="389"/>
      <c r="AF24" s="389"/>
      <c r="AG24" s="390"/>
      <c r="AH24" s="385">
        <v>255</v>
      </c>
      <c r="AI24" s="386"/>
      <c r="AJ24" s="386"/>
      <c r="AK24" s="386"/>
      <c r="AL24" s="387"/>
      <c r="AM24" s="385">
        <v>754290</v>
      </c>
      <c r="AN24" s="386"/>
      <c r="AO24" s="386"/>
      <c r="AP24" s="386"/>
      <c r="AQ24" s="386"/>
      <c r="AR24" s="387"/>
      <c r="AS24" s="385">
        <v>2958</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45059756</v>
      </c>
      <c r="BO24" s="433"/>
      <c r="BP24" s="433"/>
      <c r="BQ24" s="433"/>
      <c r="BR24" s="433"/>
      <c r="BS24" s="433"/>
      <c r="BT24" s="433"/>
      <c r="BU24" s="434"/>
      <c r="BV24" s="432">
        <v>43611852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163</v>
      </c>
      <c r="F25" s="389"/>
      <c r="G25" s="389"/>
      <c r="H25" s="389"/>
      <c r="I25" s="389"/>
      <c r="J25" s="389"/>
      <c r="K25" s="390"/>
      <c r="L25" s="385">
        <v>1</v>
      </c>
      <c r="M25" s="386"/>
      <c r="N25" s="386"/>
      <c r="O25" s="386"/>
      <c r="P25" s="387"/>
      <c r="Q25" s="385">
        <v>6235</v>
      </c>
      <c r="R25" s="386"/>
      <c r="S25" s="386"/>
      <c r="T25" s="386"/>
      <c r="U25" s="386"/>
      <c r="V25" s="387"/>
      <c r="W25" s="475"/>
      <c r="X25" s="412"/>
      <c r="Y25" s="413"/>
      <c r="Z25" s="388" t="s">
        <v>164</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2311943</v>
      </c>
      <c r="BO25" s="462"/>
      <c r="BP25" s="462"/>
      <c r="BQ25" s="462"/>
      <c r="BR25" s="462"/>
      <c r="BS25" s="462"/>
      <c r="BT25" s="462"/>
      <c r="BU25" s="463"/>
      <c r="BV25" s="461">
        <v>1886271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166</v>
      </c>
      <c r="F26" s="389"/>
      <c r="G26" s="389"/>
      <c r="H26" s="389"/>
      <c r="I26" s="389"/>
      <c r="J26" s="389"/>
      <c r="K26" s="390"/>
      <c r="L26" s="385">
        <v>1</v>
      </c>
      <c r="M26" s="386"/>
      <c r="N26" s="386"/>
      <c r="O26" s="386"/>
      <c r="P26" s="387"/>
      <c r="Q26" s="385">
        <v>5699</v>
      </c>
      <c r="R26" s="386"/>
      <c r="S26" s="386"/>
      <c r="T26" s="386"/>
      <c r="U26" s="386"/>
      <c r="V26" s="387"/>
      <c r="W26" s="475"/>
      <c r="X26" s="412"/>
      <c r="Y26" s="413"/>
      <c r="Z26" s="388" t="s">
        <v>167</v>
      </c>
      <c r="AA26" s="443"/>
      <c r="AB26" s="443"/>
      <c r="AC26" s="443"/>
      <c r="AD26" s="443"/>
      <c r="AE26" s="443"/>
      <c r="AF26" s="443"/>
      <c r="AG26" s="444"/>
      <c r="AH26" s="385">
        <v>10</v>
      </c>
      <c r="AI26" s="386"/>
      <c r="AJ26" s="386"/>
      <c r="AK26" s="386"/>
      <c r="AL26" s="387"/>
      <c r="AM26" s="385">
        <v>26800</v>
      </c>
      <c r="AN26" s="386"/>
      <c r="AO26" s="386"/>
      <c r="AP26" s="386"/>
      <c r="AQ26" s="386"/>
      <c r="AR26" s="387"/>
      <c r="AS26" s="385">
        <v>2680</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169</v>
      </c>
      <c r="F27" s="389"/>
      <c r="G27" s="389"/>
      <c r="H27" s="389"/>
      <c r="I27" s="389"/>
      <c r="J27" s="389"/>
      <c r="K27" s="390"/>
      <c r="L27" s="385">
        <v>1</v>
      </c>
      <c r="M27" s="386"/>
      <c r="N27" s="386"/>
      <c r="O27" s="386"/>
      <c r="P27" s="387"/>
      <c r="Q27" s="385">
        <v>3321</v>
      </c>
      <c r="R27" s="386"/>
      <c r="S27" s="386"/>
      <c r="T27" s="386"/>
      <c r="U27" s="386"/>
      <c r="V27" s="387"/>
      <c r="W27" s="475"/>
      <c r="X27" s="412"/>
      <c r="Y27" s="413"/>
      <c r="Z27" s="388" t="s">
        <v>170</v>
      </c>
      <c r="AA27" s="389"/>
      <c r="AB27" s="389"/>
      <c r="AC27" s="389"/>
      <c r="AD27" s="389"/>
      <c r="AE27" s="389"/>
      <c r="AF27" s="389"/>
      <c r="AG27" s="390"/>
      <c r="AH27" s="385">
        <v>8</v>
      </c>
      <c r="AI27" s="386"/>
      <c r="AJ27" s="386"/>
      <c r="AK27" s="386"/>
      <c r="AL27" s="387"/>
      <c r="AM27" s="385">
        <v>24000</v>
      </c>
      <c r="AN27" s="386"/>
      <c r="AO27" s="386"/>
      <c r="AP27" s="386"/>
      <c r="AQ27" s="386"/>
      <c r="AR27" s="387"/>
      <c r="AS27" s="385">
        <v>3000</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52880</v>
      </c>
      <c r="BO27" s="467"/>
      <c r="BP27" s="467"/>
      <c r="BQ27" s="467"/>
      <c r="BR27" s="467"/>
      <c r="BS27" s="467"/>
      <c r="BT27" s="467"/>
      <c r="BU27" s="468"/>
      <c r="BV27" s="466">
        <v>51878</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172</v>
      </c>
      <c r="F28" s="389"/>
      <c r="G28" s="389"/>
      <c r="H28" s="389"/>
      <c r="I28" s="389"/>
      <c r="J28" s="389"/>
      <c r="K28" s="390"/>
      <c r="L28" s="385">
        <v>1</v>
      </c>
      <c r="M28" s="386"/>
      <c r="N28" s="386"/>
      <c r="O28" s="386"/>
      <c r="P28" s="387"/>
      <c r="Q28" s="385">
        <v>2740</v>
      </c>
      <c r="R28" s="386"/>
      <c r="S28" s="386"/>
      <c r="T28" s="386"/>
      <c r="U28" s="386"/>
      <c r="V28" s="387"/>
      <c r="W28" s="475"/>
      <c r="X28" s="412"/>
      <c r="Y28" s="413"/>
      <c r="Z28" s="388" t="s">
        <v>173</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1121900</v>
      </c>
      <c r="BO28" s="462"/>
      <c r="BP28" s="462"/>
      <c r="BQ28" s="462"/>
      <c r="BR28" s="462"/>
      <c r="BS28" s="462"/>
      <c r="BT28" s="462"/>
      <c r="BU28" s="463"/>
      <c r="BV28" s="461">
        <v>1121279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175</v>
      </c>
      <c r="F29" s="389"/>
      <c r="G29" s="389"/>
      <c r="H29" s="389"/>
      <c r="I29" s="389"/>
      <c r="J29" s="389"/>
      <c r="K29" s="390"/>
      <c r="L29" s="385">
        <v>16</v>
      </c>
      <c r="M29" s="386"/>
      <c r="N29" s="386"/>
      <c r="O29" s="386"/>
      <c r="P29" s="387"/>
      <c r="Q29" s="385">
        <v>2491</v>
      </c>
      <c r="R29" s="386"/>
      <c r="S29" s="386"/>
      <c r="T29" s="386"/>
      <c r="U29" s="386"/>
      <c r="V29" s="387"/>
      <c r="W29" s="476"/>
      <c r="X29" s="477"/>
      <c r="Y29" s="478"/>
      <c r="Z29" s="388" t="s">
        <v>176</v>
      </c>
      <c r="AA29" s="389"/>
      <c r="AB29" s="389"/>
      <c r="AC29" s="389"/>
      <c r="AD29" s="389"/>
      <c r="AE29" s="389"/>
      <c r="AF29" s="389"/>
      <c r="AG29" s="390"/>
      <c r="AH29" s="385">
        <v>263</v>
      </c>
      <c r="AI29" s="386"/>
      <c r="AJ29" s="386"/>
      <c r="AK29" s="386"/>
      <c r="AL29" s="387"/>
      <c r="AM29" s="385">
        <v>778290</v>
      </c>
      <c r="AN29" s="386"/>
      <c r="AO29" s="386"/>
      <c r="AP29" s="386"/>
      <c r="AQ29" s="386"/>
      <c r="AR29" s="387"/>
      <c r="AS29" s="385">
        <v>2959</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2271144</v>
      </c>
      <c r="BO29" s="433"/>
      <c r="BP29" s="433"/>
      <c r="BQ29" s="433"/>
      <c r="BR29" s="433"/>
      <c r="BS29" s="433"/>
      <c r="BT29" s="433"/>
      <c r="BU29" s="434"/>
      <c r="BV29" s="432">
        <v>1836194</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93.5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5477231</v>
      </c>
      <c r="BO30" s="467"/>
      <c r="BP30" s="467"/>
      <c r="BQ30" s="467"/>
      <c r="BR30" s="467"/>
      <c r="BS30" s="467"/>
      <c r="BT30" s="467"/>
      <c r="BU30" s="468"/>
      <c r="BV30" s="466">
        <v>4821190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益城町国民健康保険特別会計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益城町水道事業会計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益城町土地開発公社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益城町産業団地特別会計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益城町介護保険特別会計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益城町下水道事業会計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熊本県後期高齢者医療広域連合
（一般会計）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益城町後期高齢者医療特別会計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熊本県後期高齢者医療広域連合
（後期高齢者医療特別会計）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益城、嘉島、西原環境衛生組合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御船地区衛生施設組合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上益城広域連合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qVr2CyEg8XjSFk++lOKUAG3QTLyR2b0BFm2tEhR9CBDzCqg22uGkDyKKYzFTuuCfnOa9GwqilHC+IPcbUBKTzg==" saltValue="UEvuMsIrlTSNrWmkF/Vy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6" zoomScale="85" zoomScaleNormal="85" zoomScaleSheetLayoutView="100" workbookViewId="0">
      <selection activeCell="P34" sqref="P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531</v>
      </c>
      <c r="D34" s="1162"/>
      <c r="E34" s="1163"/>
      <c r="F34" s="32">
        <v>15.82</v>
      </c>
      <c r="G34" s="33">
        <v>14.66</v>
      </c>
      <c r="H34" s="33">
        <v>10.28</v>
      </c>
      <c r="I34" s="33">
        <v>25.61</v>
      </c>
      <c r="J34" s="34">
        <v>11.69</v>
      </c>
      <c r="K34" s="22"/>
      <c r="L34" s="22"/>
      <c r="M34" s="22"/>
      <c r="N34" s="22"/>
      <c r="O34" s="22"/>
      <c r="P34" s="22"/>
    </row>
    <row r="35" spans="1:16" ht="39" customHeight="1" x14ac:dyDescent="0.15">
      <c r="A35" s="22"/>
      <c r="B35" s="35"/>
      <c r="C35" s="1158" t="s">
        <v>532</v>
      </c>
      <c r="D35" s="1158"/>
      <c r="E35" s="1159"/>
      <c r="F35" s="36">
        <v>13.33</v>
      </c>
      <c r="G35" s="37">
        <v>11.4</v>
      </c>
      <c r="H35" s="37">
        <v>9.3000000000000007</v>
      </c>
      <c r="I35" s="37">
        <v>8.0500000000000007</v>
      </c>
      <c r="J35" s="38">
        <v>6.65</v>
      </c>
      <c r="K35" s="22"/>
      <c r="L35" s="22"/>
      <c r="M35" s="22"/>
      <c r="N35" s="22"/>
      <c r="O35" s="22"/>
      <c r="P35" s="22"/>
    </row>
    <row r="36" spans="1:16" ht="39" customHeight="1" x14ac:dyDescent="0.15">
      <c r="A36" s="22"/>
      <c r="B36" s="35"/>
      <c r="C36" s="1158" t="s">
        <v>533</v>
      </c>
      <c r="D36" s="1158"/>
      <c r="E36" s="1159"/>
      <c r="F36" s="36">
        <v>3.9</v>
      </c>
      <c r="G36" s="37">
        <v>6.21</v>
      </c>
      <c r="H36" s="37">
        <v>14.57</v>
      </c>
      <c r="I36" s="37" t="s">
        <v>534</v>
      </c>
      <c r="J36" s="38">
        <v>4.4800000000000004</v>
      </c>
      <c r="K36" s="22"/>
      <c r="L36" s="22"/>
      <c r="M36" s="22"/>
      <c r="N36" s="22"/>
      <c r="O36" s="22"/>
      <c r="P36" s="22"/>
    </row>
    <row r="37" spans="1:16" ht="39" customHeight="1" x14ac:dyDescent="0.15">
      <c r="A37" s="22"/>
      <c r="B37" s="35"/>
      <c r="C37" s="1158" t="s">
        <v>535</v>
      </c>
      <c r="D37" s="1158"/>
      <c r="E37" s="1159"/>
      <c r="F37" s="36">
        <v>5.29</v>
      </c>
      <c r="G37" s="37">
        <v>5.39</v>
      </c>
      <c r="H37" s="37">
        <v>2.7</v>
      </c>
      <c r="I37" s="37">
        <v>1.73</v>
      </c>
      <c r="J37" s="38">
        <v>1.77</v>
      </c>
      <c r="K37" s="22"/>
      <c r="L37" s="22"/>
      <c r="M37" s="22"/>
      <c r="N37" s="22"/>
      <c r="O37" s="22"/>
      <c r="P37" s="22"/>
    </row>
    <row r="38" spans="1:16" ht="39" customHeight="1" x14ac:dyDescent="0.15">
      <c r="A38" s="22"/>
      <c r="B38" s="35"/>
      <c r="C38" s="1158" t="s">
        <v>536</v>
      </c>
      <c r="D38" s="1158"/>
      <c r="E38" s="1159"/>
      <c r="F38" s="36" t="s">
        <v>485</v>
      </c>
      <c r="G38" s="37">
        <v>2.83</v>
      </c>
      <c r="H38" s="37">
        <v>0</v>
      </c>
      <c r="I38" s="37">
        <v>0</v>
      </c>
      <c r="J38" s="38">
        <v>0.79</v>
      </c>
      <c r="K38" s="22"/>
      <c r="L38" s="22"/>
      <c r="M38" s="22"/>
      <c r="N38" s="22"/>
      <c r="O38" s="22"/>
      <c r="P38" s="22"/>
    </row>
    <row r="39" spans="1:16" ht="39" customHeight="1" x14ac:dyDescent="0.15">
      <c r="A39" s="22"/>
      <c r="B39" s="35"/>
      <c r="C39" s="1158" t="s">
        <v>537</v>
      </c>
      <c r="D39" s="1158"/>
      <c r="E39" s="1159"/>
      <c r="F39" s="36">
        <v>0.18</v>
      </c>
      <c r="G39" s="37">
        <v>0.2</v>
      </c>
      <c r="H39" s="37">
        <v>4.83</v>
      </c>
      <c r="I39" s="37">
        <v>5.32</v>
      </c>
      <c r="J39" s="38">
        <v>0.2</v>
      </c>
      <c r="K39" s="22"/>
      <c r="L39" s="22"/>
      <c r="M39" s="22"/>
      <c r="N39" s="22"/>
      <c r="O39" s="22"/>
      <c r="P39" s="22"/>
    </row>
    <row r="40" spans="1:16" ht="39" customHeight="1" x14ac:dyDescent="0.15">
      <c r="A40" s="22"/>
      <c r="B40" s="35"/>
      <c r="C40" s="1158" t="s">
        <v>538</v>
      </c>
      <c r="D40" s="1158"/>
      <c r="E40" s="1159"/>
      <c r="F40" s="36" t="s">
        <v>485</v>
      </c>
      <c r="G40" s="37" t="s">
        <v>485</v>
      </c>
      <c r="H40" s="37" t="s">
        <v>485</v>
      </c>
      <c r="I40" s="37">
        <v>0.1</v>
      </c>
      <c r="J40" s="38">
        <v>0.09</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540</v>
      </c>
      <c r="G42" s="37" t="s">
        <v>485</v>
      </c>
      <c r="H42" s="37" t="s">
        <v>485</v>
      </c>
      <c r="I42" s="37" t="s">
        <v>485</v>
      </c>
      <c r="J42" s="38" t="s">
        <v>485</v>
      </c>
      <c r="K42" s="22"/>
      <c r="L42" s="22"/>
      <c r="M42" s="22"/>
      <c r="N42" s="22"/>
      <c r="O42" s="22"/>
      <c r="P42" s="22"/>
    </row>
    <row r="43" spans="1:16" ht="39" customHeight="1" thickBot="1" x14ac:dyDescent="0.2">
      <c r="A43" s="22"/>
      <c r="B43" s="40"/>
      <c r="C43" s="1160" t="s">
        <v>541</v>
      </c>
      <c r="D43" s="1160"/>
      <c r="E43" s="1161"/>
      <c r="F43" s="41">
        <v>0.18</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L3MIoS30pZyk6x5zg5wDo/zJIBeeuYlJuNy+8ByMk2LWazvMUvgF5EsBcmJygfOXsC+3yaDa7rB+3WIMPiRuw==" saltValue="GiwMcwH9Upv9RDnpWoPK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85" zoomScaleNormal="85" zoomScaleSheetLayoutView="55" workbookViewId="0">
      <selection activeCell="U45" sqref="U4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938</v>
      </c>
      <c r="L45" s="58">
        <v>1602</v>
      </c>
      <c r="M45" s="58">
        <v>1941</v>
      </c>
      <c r="N45" s="58">
        <v>2136</v>
      </c>
      <c r="O45" s="59">
        <v>2281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15">
      <c r="A48" s="46"/>
      <c r="B48" s="1189"/>
      <c r="C48" s="1190"/>
      <c r="D48" s="60"/>
      <c r="E48" s="1166" t="s">
        <v>13</v>
      </c>
      <c r="F48" s="1166"/>
      <c r="G48" s="1166"/>
      <c r="H48" s="1166"/>
      <c r="I48" s="1166"/>
      <c r="J48" s="1167"/>
      <c r="K48" s="61">
        <v>627</v>
      </c>
      <c r="L48" s="62">
        <v>546</v>
      </c>
      <c r="M48" s="62">
        <v>497</v>
      </c>
      <c r="N48" s="62">
        <v>536</v>
      </c>
      <c r="O48" s="63">
        <v>477</v>
      </c>
      <c r="P48" s="46"/>
      <c r="Q48" s="46"/>
      <c r="R48" s="46"/>
      <c r="S48" s="46"/>
      <c r="T48" s="46"/>
      <c r="U48" s="46"/>
    </row>
    <row r="49" spans="1:21" ht="30.75" customHeight="1" x14ac:dyDescent="0.15">
      <c r="A49" s="46"/>
      <c r="B49" s="1189"/>
      <c r="C49" s="1190"/>
      <c r="D49" s="60"/>
      <c r="E49" s="1166" t="s">
        <v>14</v>
      </c>
      <c r="F49" s="1166"/>
      <c r="G49" s="1166"/>
      <c r="H49" s="1166"/>
      <c r="I49" s="1166"/>
      <c r="J49" s="1167"/>
      <c r="K49" s="61">
        <v>4</v>
      </c>
      <c r="L49" s="62">
        <v>4</v>
      </c>
      <c r="M49" s="62">
        <v>8</v>
      </c>
      <c r="N49" s="62">
        <v>9</v>
      </c>
      <c r="O49" s="63">
        <v>9</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485</v>
      </c>
      <c r="L50" s="62" t="s">
        <v>485</v>
      </c>
      <c r="M50" s="62" t="s">
        <v>485</v>
      </c>
      <c r="N50" s="62" t="s">
        <v>485</v>
      </c>
      <c r="O50" s="63" t="s">
        <v>485</v>
      </c>
      <c r="P50" s="46"/>
      <c r="Q50" s="46"/>
      <c r="R50" s="46"/>
      <c r="S50" s="46"/>
      <c r="T50" s="46"/>
      <c r="U50" s="46"/>
    </row>
    <row r="51" spans="1:21" ht="30.75" customHeight="1" x14ac:dyDescent="0.15">
      <c r="A51" s="46"/>
      <c r="B51" s="1191"/>
      <c r="C51" s="1192"/>
      <c r="D51" s="64"/>
      <c r="E51" s="1166" t="s">
        <v>16</v>
      </c>
      <c r="F51" s="1166"/>
      <c r="G51" s="1166"/>
      <c r="H51" s="1166"/>
      <c r="I51" s="1166"/>
      <c r="J51" s="1167"/>
      <c r="K51" s="61">
        <v>2</v>
      </c>
      <c r="L51" s="62" t="s">
        <v>485</v>
      </c>
      <c r="M51" s="62" t="s">
        <v>485</v>
      </c>
      <c r="N51" s="62" t="s">
        <v>485</v>
      </c>
      <c r="O51" s="63" t="s">
        <v>485</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956</v>
      </c>
      <c r="L52" s="62">
        <v>1520</v>
      </c>
      <c r="M52" s="62">
        <v>1896</v>
      </c>
      <c r="N52" s="62">
        <v>1866</v>
      </c>
      <c r="O52" s="63">
        <v>1954</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615</v>
      </c>
      <c r="L53" s="67">
        <v>632</v>
      </c>
      <c r="M53" s="67">
        <v>550</v>
      </c>
      <c r="N53" s="67">
        <v>815</v>
      </c>
      <c r="O53" s="68">
        <v>813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znZaYDyy5Nagc6w2r040WAc/1nqO7TL0HXqfD0SCsqnYvVL1KCqZCjZpLtcCWcpkPRak85lrMmbh0iEp8IiUQ==" saltValue="lABT/6Qs8ft/xwy6W5XK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54" sqref="N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7" t="s">
        <v>30</v>
      </c>
      <c r="C41" s="1208"/>
      <c r="D41" s="103"/>
      <c r="E41" s="1209" t="s">
        <v>31</v>
      </c>
      <c r="F41" s="1209"/>
      <c r="G41" s="1209"/>
      <c r="H41" s="1210"/>
      <c r="I41" s="342">
        <v>38847</v>
      </c>
      <c r="J41" s="343">
        <v>44075</v>
      </c>
      <c r="K41" s="343">
        <v>45938</v>
      </c>
      <c r="L41" s="343">
        <v>48842</v>
      </c>
      <c r="M41" s="344">
        <v>49854</v>
      </c>
    </row>
    <row r="42" spans="2:13" ht="27.75" customHeight="1" x14ac:dyDescent="0.15">
      <c r="B42" s="1197"/>
      <c r="C42" s="1198"/>
      <c r="D42" s="104"/>
      <c r="E42" s="1201" t="s">
        <v>32</v>
      </c>
      <c r="F42" s="1201"/>
      <c r="G42" s="1201"/>
      <c r="H42" s="1202"/>
      <c r="I42" s="345" t="s">
        <v>485</v>
      </c>
      <c r="J42" s="346" t="s">
        <v>485</v>
      </c>
      <c r="K42" s="346" t="s">
        <v>485</v>
      </c>
      <c r="L42" s="346" t="s">
        <v>485</v>
      </c>
      <c r="M42" s="347" t="s">
        <v>485</v>
      </c>
    </row>
    <row r="43" spans="2:13" ht="27.75" customHeight="1" x14ac:dyDescent="0.15">
      <c r="B43" s="1197"/>
      <c r="C43" s="1198"/>
      <c r="D43" s="104"/>
      <c r="E43" s="1201" t="s">
        <v>33</v>
      </c>
      <c r="F43" s="1201"/>
      <c r="G43" s="1201"/>
      <c r="H43" s="1202"/>
      <c r="I43" s="345">
        <v>5140</v>
      </c>
      <c r="J43" s="346">
        <v>6234</v>
      </c>
      <c r="K43" s="346">
        <v>6330</v>
      </c>
      <c r="L43" s="346">
        <v>6319</v>
      </c>
      <c r="M43" s="347">
        <v>6395</v>
      </c>
    </row>
    <row r="44" spans="2:13" ht="27.75" customHeight="1" x14ac:dyDescent="0.15">
      <c r="B44" s="1197"/>
      <c r="C44" s="1198"/>
      <c r="D44" s="104"/>
      <c r="E44" s="1201" t="s">
        <v>34</v>
      </c>
      <c r="F44" s="1201"/>
      <c r="G44" s="1201"/>
      <c r="H44" s="1202"/>
      <c r="I44" s="345">
        <v>30</v>
      </c>
      <c r="J44" s="346">
        <v>83</v>
      </c>
      <c r="K44" s="346">
        <v>72</v>
      </c>
      <c r="L44" s="346">
        <v>55</v>
      </c>
      <c r="M44" s="347">
        <v>46</v>
      </c>
    </row>
    <row r="45" spans="2:13" ht="27.75" customHeight="1" x14ac:dyDescent="0.15">
      <c r="B45" s="1197"/>
      <c r="C45" s="1198"/>
      <c r="D45" s="104"/>
      <c r="E45" s="1201" t="s">
        <v>35</v>
      </c>
      <c r="F45" s="1201"/>
      <c r="G45" s="1201"/>
      <c r="H45" s="1202"/>
      <c r="I45" s="345">
        <v>48</v>
      </c>
      <c r="J45" s="346" t="s">
        <v>485</v>
      </c>
      <c r="K45" s="346" t="s">
        <v>485</v>
      </c>
      <c r="L45" s="346" t="s">
        <v>485</v>
      </c>
      <c r="M45" s="347" t="s">
        <v>485</v>
      </c>
    </row>
    <row r="46" spans="2:13" ht="27.75" customHeight="1" x14ac:dyDescent="0.15">
      <c r="B46" s="1197"/>
      <c r="C46" s="1198"/>
      <c r="D46" s="105"/>
      <c r="E46" s="1201" t="s">
        <v>36</v>
      </c>
      <c r="F46" s="1201"/>
      <c r="G46" s="1201"/>
      <c r="H46" s="1202"/>
      <c r="I46" s="345">
        <v>65</v>
      </c>
      <c r="J46" s="346" t="s">
        <v>485</v>
      </c>
      <c r="K46" s="346" t="s">
        <v>485</v>
      </c>
      <c r="L46" s="346" t="s">
        <v>485</v>
      </c>
      <c r="M46" s="347" t="s">
        <v>485</v>
      </c>
    </row>
    <row r="47" spans="2:13" ht="27.75" customHeight="1" x14ac:dyDescent="0.15">
      <c r="B47" s="1197"/>
      <c r="C47" s="1198"/>
      <c r="D47" s="106"/>
      <c r="E47" s="1211" t="s">
        <v>37</v>
      </c>
      <c r="F47" s="1212"/>
      <c r="G47" s="1212"/>
      <c r="H47" s="1213"/>
      <c r="I47" s="345" t="s">
        <v>485</v>
      </c>
      <c r="J47" s="346" t="s">
        <v>485</v>
      </c>
      <c r="K47" s="346" t="s">
        <v>485</v>
      </c>
      <c r="L47" s="346" t="s">
        <v>485</v>
      </c>
      <c r="M47" s="347" t="s">
        <v>485</v>
      </c>
    </row>
    <row r="48" spans="2:13" ht="27.75" customHeight="1" x14ac:dyDescent="0.15">
      <c r="B48" s="1197"/>
      <c r="C48" s="1198"/>
      <c r="D48" s="104"/>
      <c r="E48" s="1201" t="s">
        <v>38</v>
      </c>
      <c r="F48" s="1201"/>
      <c r="G48" s="1201"/>
      <c r="H48" s="1202"/>
      <c r="I48" s="345" t="s">
        <v>485</v>
      </c>
      <c r="J48" s="346" t="s">
        <v>485</v>
      </c>
      <c r="K48" s="346" t="s">
        <v>485</v>
      </c>
      <c r="L48" s="346" t="s">
        <v>485</v>
      </c>
      <c r="M48" s="347" t="s">
        <v>485</v>
      </c>
    </row>
    <row r="49" spans="2:13" ht="27.75" customHeight="1" x14ac:dyDescent="0.15">
      <c r="B49" s="1199"/>
      <c r="C49" s="1200"/>
      <c r="D49" s="104"/>
      <c r="E49" s="1201" t="s">
        <v>39</v>
      </c>
      <c r="F49" s="1201"/>
      <c r="G49" s="1201"/>
      <c r="H49" s="1202"/>
      <c r="I49" s="345" t="s">
        <v>485</v>
      </c>
      <c r="J49" s="346" t="s">
        <v>485</v>
      </c>
      <c r="K49" s="346" t="s">
        <v>485</v>
      </c>
      <c r="L49" s="346" t="s">
        <v>485</v>
      </c>
      <c r="M49" s="347" t="s">
        <v>485</v>
      </c>
    </row>
    <row r="50" spans="2:13" ht="27.75" customHeight="1" x14ac:dyDescent="0.15">
      <c r="B50" s="1195" t="s">
        <v>40</v>
      </c>
      <c r="C50" s="1196"/>
      <c r="D50" s="107"/>
      <c r="E50" s="1201" t="s">
        <v>41</v>
      </c>
      <c r="F50" s="1201"/>
      <c r="G50" s="1201"/>
      <c r="H50" s="1202"/>
      <c r="I50" s="345">
        <v>5798</v>
      </c>
      <c r="J50" s="346">
        <v>6528</v>
      </c>
      <c r="K50" s="346">
        <v>8212</v>
      </c>
      <c r="L50" s="346">
        <v>8317</v>
      </c>
      <c r="M50" s="347">
        <v>9459</v>
      </c>
    </row>
    <row r="51" spans="2:13" ht="27.75" customHeight="1" x14ac:dyDescent="0.15">
      <c r="B51" s="1197"/>
      <c r="C51" s="1198"/>
      <c r="D51" s="104"/>
      <c r="E51" s="1201" t="s">
        <v>42</v>
      </c>
      <c r="F51" s="1201"/>
      <c r="G51" s="1201"/>
      <c r="H51" s="1202"/>
      <c r="I51" s="345">
        <v>6783</v>
      </c>
      <c r="J51" s="346">
        <v>6723</v>
      </c>
      <c r="K51" s="346">
        <v>6694</v>
      </c>
      <c r="L51" s="346">
        <v>6869</v>
      </c>
      <c r="M51" s="347">
        <v>6796</v>
      </c>
    </row>
    <row r="52" spans="2:13" ht="27.75" customHeight="1" x14ac:dyDescent="0.15">
      <c r="B52" s="1199"/>
      <c r="C52" s="1200"/>
      <c r="D52" s="104"/>
      <c r="E52" s="1201" t="s">
        <v>43</v>
      </c>
      <c r="F52" s="1201"/>
      <c r="G52" s="1201"/>
      <c r="H52" s="1202"/>
      <c r="I52" s="345">
        <v>29494</v>
      </c>
      <c r="J52" s="346">
        <v>34896</v>
      </c>
      <c r="K52" s="346">
        <v>34683</v>
      </c>
      <c r="L52" s="346">
        <v>37744</v>
      </c>
      <c r="M52" s="347">
        <v>38399</v>
      </c>
    </row>
    <row r="53" spans="2:13" ht="27.75" customHeight="1" thickBot="1" x14ac:dyDescent="0.2">
      <c r="B53" s="1203" t="s">
        <v>19</v>
      </c>
      <c r="C53" s="1204"/>
      <c r="D53" s="108"/>
      <c r="E53" s="1205" t="s">
        <v>44</v>
      </c>
      <c r="F53" s="1205"/>
      <c r="G53" s="1205"/>
      <c r="H53" s="1206"/>
      <c r="I53" s="348">
        <v>2054</v>
      </c>
      <c r="J53" s="349">
        <v>2244</v>
      </c>
      <c r="K53" s="349">
        <v>2751</v>
      </c>
      <c r="L53" s="349">
        <v>2287</v>
      </c>
      <c r="M53" s="350">
        <v>1640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9t/8tPLFHGbr0mBCuNXHOlu3zjUJsgXIU2QbdJuI8uRr6/WuLzUDToRVZcL5/pVC6VbzkRX5Pu4BoqExzo8dw==" saltValue="O1lNhHLYqTXvOGocAOGm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2" zoomScale="85" zoomScaleNormal="85"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1121</v>
      </c>
      <c r="G55" s="120">
        <v>1121</v>
      </c>
      <c r="H55" s="121">
        <v>1122</v>
      </c>
    </row>
    <row r="56" spans="2:8" ht="52.5" customHeight="1" x14ac:dyDescent="0.15">
      <c r="B56" s="122"/>
      <c r="C56" s="1224" t="s">
        <v>47</v>
      </c>
      <c r="D56" s="1224"/>
      <c r="E56" s="1225"/>
      <c r="F56" s="123">
        <v>1601</v>
      </c>
      <c r="G56" s="123">
        <v>1836</v>
      </c>
      <c r="H56" s="124">
        <v>2271</v>
      </c>
    </row>
    <row r="57" spans="2:8" ht="53.25" customHeight="1" x14ac:dyDescent="0.15">
      <c r="B57" s="122"/>
      <c r="C57" s="1226" t="s">
        <v>48</v>
      </c>
      <c r="D57" s="1226"/>
      <c r="E57" s="1227"/>
      <c r="F57" s="125">
        <v>4953</v>
      </c>
      <c r="G57" s="125">
        <v>4821</v>
      </c>
      <c r="H57" s="126">
        <v>5477</v>
      </c>
    </row>
    <row r="58" spans="2:8" ht="45.75" customHeight="1" x14ac:dyDescent="0.15">
      <c r="B58" s="127"/>
      <c r="C58" s="1214" t="s">
        <v>556</v>
      </c>
      <c r="D58" s="1215"/>
      <c r="E58" s="1216"/>
      <c r="F58" s="128">
        <v>1524</v>
      </c>
      <c r="G58" s="128">
        <v>1524</v>
      </c>
      <c r="H58" s="129">
        <v>1625</v>
      </c>
    </row>
    <row r="59" spans="2:8" ht="45.75" customHeight="1" x14ac:dyDescent="0.15">
      <c r="B59" s="127"/>
      <c r="C59" s="1214" t="s">
        <v>557</v>
      </c>
      <c r="D59" s="1215"/>
      <c r="E59" s="1216"/>
      <c r="F59" s="128">
        <v>1133</v>
      </c>
      <c r="G59" s="128">
        <v>1134</v>
      </c>
      <c r="H59" s="129">
        <v>1135</v>
      </c>
    </row>
    <row r="60" spans="2:8" ht="45.75" customHeight="1" x14ac:dyDescent="0.15">
      <c r="B60" s="127"/>
      <c r="C60" s="1214" t="s">
        <v>558</v>
      </c>
      <c r="D60" s="1215"/>
      <c r="E60" s="1216"/>
      <c r="F60" s="128">
        <v>639</v>
      </c>
      <c r="G60" s="128">
        <v>504</v>
      </c>
      <c r="H60" s="129">
        <v>1050</v>
      </c>
    </row>
    <row r="61" spans="2:8" ht="45.75" customHeight="1" x14ac:dyDescent="0.15">
      <c r="B61" s="127"/>
      <c r="C61" s="1214" t="s">
        <v>559</v>
      </c>
      <c r="D61" s="1215"/>
      <c r="E61" s="1216"/>
      <c r="F61" s="128">
        <v>659</v>
      </c>
      <c r="G61" s="128">
        <v>669</v>
      </c>
      <c r="H61" s="129">
        <v>679</v>
      </c>
    </row>
    <row r="62" spans="2:8" ht="45.75" customHeight="1" thickBot="1" x14ac:dyDescent="0.2">
      <c r="B62" s="130"/>
      <c r="C62" s="1217" t="s">
        <v>560</v>
      </c>
      <c r="D62" s="1218"/>
      <c r="E62" s="1219"/>
      <c r="F62" s="131">
        <v>584</v>
      </c>
      <c r="G62" s="131">
        <v>584</v>
      </c>
      <c r="H62" s="132">
        <v>584</v>
      </c>
    </row>
    <row r="63" spans="2:8" ht="52.5" customHeight="1" thickBot="1" x14ac:dyDescent="0.2">
      <c r="B63" s="133"/>
      <c r="C63" s="1220" t="s">
        <v>49</v>
      </c>
      <c r="D63" s="1220"/>
      <c r="E63" s="1221"/>
      <c r="F63" s="134">
        <v>7675</v>
      </c>
      <c r="G63" s="134">
        <v>7779</v>
      </c>
      <c r="H63" s="135">
        <v>8870</v>
      </c>
    </row>
    <row r="64" spans="2:8" x14ac:dyDescent="0.15"/>
  </sheetData>
  <sheetProtection algorithmName="SHA-512" hashValue="cVgOV7II6qrjER6bkas5Bj66ys77UMSyGkS7mDFUaN1NqNWp5BVBohKCTtNpsveP2KWy73qFREEtVqp9+sIBUA==" saltValue="OKB5PStOirrK6Lio5ny0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1E268-BA8E-4014-9654-2E4E628EA322}">
  <sheetPr>
    <pageSetUpPr fitToPage="1"/>
  </sheetPr>
  <dimension ref="A1:DE85"/>
  <sheetViews>
    <sheetView showGridLines="0" tabSelected="1" topLeftCell="T4" zoomScaleNormal="100" zoomScaleSheetLayoutView="55" workbookViewId="0">
      <selection activeCell="AW18" sqref="AW18"/>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5" t="s">
        <v>570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563</v>
      </c>
    </row>
    <row r="50" spans="1:109" x14ac:dyDescent="0.1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x14ac:dyDescent="0.15">
      <c r="B51" s="259"/>
      <c r="G51" s="1245"/>
      <c r="H51" s="1245"/>
      <c r="I51" s="1246"/>
      <c r="J51" s="1246"/>
      <c r="K51" s="1244"/>
      <c r="L51" s="1244"/>
      <c r="M51" s="1244"/>
      <c r="N51" s="1244"/>
      <c r="AM51" s="359"/>
      <c r="AN51" s="1234" t="s">
        <v>564</v>
      </c>
      <c r="AO51" s="1234"/>
      <c r="AP51" s="1234"/>
      <c r="AQ51" s="1234"/>
      <c r="AR51" s="1234"/>
      <c r="AS51" s="1234"/>
      <c r="AT51" s="1234"/>
      <c r="AU51" s="1234"/>
      <c r="AV51" s="1234"/>
      <c r="AW51" s="1234"/>
      <c r="AX51" s="1234"/>
      <c r="AY51" s="1234"/>
      <c r="AZ51" s="1234"/>
      <c r="BA51" s="1234"/>
      <c r="BB51" s="1234" t="s">
        <v>565</v>
      </c>
      <c r="BC51" s="1234"/>
      <c r="BD51" s="1234"/>
      <c r="BE51" s="1234"/>
      <c r="BF51" s="1234"/>
      <c r="BG51" s="1234"/>
      <c r="BH51" s="1234"/>
      <c r="BI51" s="1234"/>
      <c r="BJ51" s="1234"/>
      <c r="BK51" s="1234"/>
      <c r="BL51" s="1234"/>
      <c r="BM51" s="1234"/>
      <c r="BN51" s="1234"/>
      <c r="BO51" s="1234"/>
      <c r="BP51" s="1233">
        <v>32.200000000000003</v>
      </c>
      <c r="BQ51" s="1233"/>
      <c r="BR51" s="1233"/>
      <c r="BS51" s="1233"/>
      <c r="BT51" s="1233"/>
      <c r="BU51" s="1233"/>
      <c r="BV51" s="1233"/>
      <c r="BW51" s="1233"/>
      <c r="BX51" s="1233">
        <v>32.9</v>
      </c>
      <c r="BY51" s="1233"/>
      <c r="BZ51" s="1233"/>
      <c r="CA51" s="1233"/>
      <c r="CB51" s="1233"/>
      <c r="CC51" s="1233"/>
      <c r="CD51" s="1233"/>
      <c r="CE51" s="1233"/>
      <c r="CF51" s="1233">
        <v>38.1</v>
      </c>
      <c r="CG51" s="1233"/>
      <c r="CH51" s="1233"/>
      <c r="CI51" s="1233"/>
      <c r="CJ51" s="1233"/>
      <c r="CK51" s="1233"/>
      <c r="CL51" s="1233"/>
      <c r="CM51" s="1233"/>
      <c r="CN51" s="1233">
        <v>32.299999999999997</v>
      </c>
      <c r="CO51" s="1233"/>
      <c r="CP51" s="1233"/>
      <c r="CQ51" s="1233"/>
      <c r="CR51" s="1233"/>
      <c r="CS51" s="1233"/>
      <c r="CT51" s="1233"/>
      <c r="CU51" s="1233"/>
      <c r="CV51" s="1233">
        <v>22.4</v>
      </c>
      <c r="CW51" s="1233"/>
      <c r="CX51" s="1233"/>
      <c r="CY51" s="1233"/>
      <c r="CZ51" s="1233"/>
      <c r="DA51" s="1233"/>
      <c r="DB51" s="1233"/>
      <c r="DC51" s="1233"/>
    </row>
    <row r="52" spans="1:109" x14ac:dyDescent="0.1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566</v>
      </c>
      <c r="BC53" s="1234"/>
      <c r="BD53" s="1234"/>
      <c r="BE53" s="1234"/>
      <c r="BF53" s="1234"/>
      <c r="BG53" s="1234"/>
      <c r="BH53" s="1234"/>
      <c r="BI53" s="1234"/>
      <c r="BJ53" s="1234"/>
      <c r="BK53" s="1234"/>
      <c r="BL53" s="1234"/>
      <c r="BM53" s="1234"/>
      <c r="BN53" s="1234"/>
      <c r="BO53" s="1234"/>
      <c r="BP53" s="1233">
        <v>44.3</v>
      </c>
      <c r="BQ53" s="1233"/>
      <c r="BR53" s="1233"/>
      <c r="BS53" s="1233"/>
      <c r="BT53" s="1233"/>
      <c r="BU53" s="1233"/>
      <c r="BV53" s="1233"/>
      <c r="BW53" s="1233"/>
      <c r="BX53" s="1233">
        <v>43.5</v>
      </c>
      <c r="BY53" s="1233"/>
      <c r="BZ53" s="1233"/>
      <c r="CA53" s="1233"/>
      <c r="CB53" s="1233"/>
      <c r="CC53" s="1233"/>
      <c r="CD53" s="1233"/>
      <c r="CE53" s="1233"/>
      <c r="CF53" s="1233">
        <v>44.9</v>
      </c>
      <c r="CG53" s="1233"/>
      <c r="CH53" s="1233"/>
      <c r="CI53" s="1233"/>
      <c r="CJ53" s="1233"/>
      <c r="CK53" s="1233"/>
      <c r="CL53" s="1233"/>
      <c r="CM53" s="1233"/>
      <c r="CN53" s="1233">
        <v>43</v>
      </c>
      <c r="CO53" s="1233"/>
      <c r="CP53" s="1233"/>
      <c r="CQ53" s="1233"/>
      <c r="CR53" s="1233"/>
      <c r="CS53" s="1233"/>
      <c r="CT53" s="1233"/>
      <c r="CU53" s="1233"/>
      <c r="CV53" s="1233">
        <v>44.2</v>
      </c>
      <c r="CW53" s="1233"/>
      <c r="CX53" s="1233"/>
      <c r="CY53" s="1233"/>
      <c r="CZ53" s="1233"/>
      <c r="DA53" s="1233"/>
      <c r="DB53" s="1233"/>
      <c r="DC53" s="1233"/>
    </row>
    <row r="54" spans="1:109" x14ac:dyDescent="0.1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28"/>
      <c r="H55" s="1228"/>
      <c r="I55" s="1228"/>
      <c r="J55" s="1228"/>
      <c r="K55" s="1244"/>
      <c r="L55" s="1244"/>
      <c r="M55" s="1244"/>
      <c r="N55" s="1244"/>
      <c r="AN55" s="1232" t="s">
        <v>567</v>
      </c>
      <c r="AO55" s="1232"/>
      <c r="AP55" s="1232"/>
      <c r="AQ55" s="1232"/>
      <c r="AR55" s="1232"/>
      <c r="AS55" s="1232"/>
      <c r="AT55" s="1232"/>
      <c r="AU55" s="1232"/>
      <c r="AV55" s="1232"/>
      <c r="AW55" s="1232"/>
      <c r="AX55" s="1232"/>
      <c r="AY55" s="1232"/>
      <c r="AZ55" s="1232"/>
      <c r="BA55" s="1232"/>
      <c r="BB55" s="1234" t="s">
        <v>565</v>
      </c>
      <c r="BC55" s="1234"/>
      <c r="BD55" s="1234"/>
      <c r="BE55" s="1234"/>
      <c r="BF55" s="1234"/>
      <c r="BG55" s="1234"/>
      <c r="BH55" s="1234"/>
      <c r="BI55" s="1234"/>
      <c r="BJ55" s="1234"/>
      <c r="BK55" s="1234"/>
      <c r="BL55" s="1234"/>
      <c r="BM55" s="1234"/>
      <c r="BN55" s="1234"/>
      <c r="BO55" s="1234"/>
      <c r="BP55" s="1233">
        <v>20.3</v>
      </c>
      <c r="BQ55" s="1233"/>
      <c r="BR55" s="1233"/>
      <c r="BS55" s="1233"/>
      <c r="BT55" s="1233"/>
      <c r="BU55" s="1233"/>
      <c r="BV55" s="1233"/>
      <c r="BW55" s="1233"/>
      <c r="BX55" s="1233">
        <v>15.5</v>
      </c>
      <c r="BY55" s="1233"/>
      <c r="BZ55" s="1233"/>
      <c r="CA55" s="1233"/>
      <c r="CB55" s="1233"/>
      <c r="CC55" s="1233"/>
      <c r="CD55" s="1233"/>
      <c r="CE55" s="1233"/>
      <c r="CF55" s="1233">
        <v>4.5999999999999996</v>
      </c>
      <c r="CG55" s="1233"/>
      <c r="CH55" s="1233"/>
      <c r="CI55" s="1233"/>
      <c r="CJ55" s="1233"/>
      <c r="CK55" s="1233"/>
      <c r="CL55" s="1233"/>
      <c r="CM55" s="1233"/>
      <c r="CN55" s="1233">
        <v>1.6</v>
      </c>
      <c r="CO55" s="1233"/>
      <c r="CP55" s="1233"/>
      <c r="CQ55" s="1233"/>
      <c r="CR55" s="1233"/>
      <c r="CS55" s="1233"/>
      <c r="CT55" s="1233"/>
      <c r="CU55" s="1233"/>
      <c r="CV55" s="1233">
        <v>0</v>
      </c>
      <c r="CW55" s="1233"/>
      <c r="CX55" s="1233"/>
      <c r="CY55" s="1233"/>
      <c r="CZ55" s="1233"/>
      <c r="DA55" s="1233"/>
      <c r="DB55" s="1233"/>
      <c r="DC55" s="1233"/>
    </row>
    <row r="56" spans="1:109" x14ac:dyDescent="0.1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566</v>
      </c>
      <c r="BC57" s="1234"/>
      <c r="BD57" s="1234"/>
      <c r="BE57" s="1234"/>
      <c r="BF57" s="1234"/>
      <c r="BG57" s="1234"/>
      <c r="BH57" s="1234"/>
      <c r="BI57" s="1234"/>
      <c r="BJ57" s="1234"/>
      <c r="BK57" s="1234"/>
      <c r="BL57" s="1234"/>
      <c r="BM57" s="1234"/>
      <c r="BN57" s="1234"/>
      <c r="BO57" s="1234"/>
      <c r="BP57" s="1233">
        <v>60.4</v>
      </c>
      <c r="BQ57" s="1233"/>
      <c r="BR57" s="1233"/>
      <c r="BS57" s="1233"/>
      <c r="BT57" s="1233"/>
      <c r="BU57" s="1233"/>
      <c r="BV57" s="1233"/>
      <c r="BW57" s="1233"/>
      <c r="BX57" s="1233">
        <v>61.5</v>
      </c>
      <c r="BY57" s="1233"/>
      <c r="BZ57" s="1233"/>
      <c r="CA57" s="1233"/>
      <c r="CB57" s="1233"/>
      <c r="CC57" s="1233"/>
      <c r="CD57" s="1233"/>
      <c r="CE57" s="1233"/>
      <c r="CF57" s="1233">
        <v>61.3</v>
      </c>
      <c r="CG57" s="1233"/>
      <c r="CH57" s="1233"/>
      <c r="CI57" s="1233"/>
      <c r="CJ57" s="1233"/>
      <c r="CK57" s="1233"/>
      <c r="CL57" s="1233"/>
      <c r="CM57" s="1233"/>
      <c r="CN57" s="1233">
        <v>62.4</v>
      </c>
      <c r="CO57" s="1233"/>
      <c r="CP57" s="1233"/>
      <c r="CQ57" s="1233"/>
      <c r="CR57" s="1233"/>
      <c r="CS57" s="1233"/>
      <c r="CT57" s="1233"/>
      <c r="CU57" s="1233"/>
      <c r="CV57" s="1233">
        <v>63.5</v>
      </c>
      <c r="CW57" s="1233"/>
      <c r="CX57" s="1233"/>
      <c r="CY57" s="1233"/>
      <c r="CZ57" s="1233"/>
      <c r="DA57" s="1233"/>
      <c r="DB57" s="1233"/>
      <c r="DC57" s="1233"/>
      <c r="DD57" s="363"/>
      <c r="DE57" s="362"/>
    </row>
    <row r="58" spans="1:109" s="358" customFormat="1" x14ac:dyDescent="0.1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568</v>
      </c>
    </row>
    <row r="64" spans="1:109" x14ac:dyDescent="0.15">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5" t="s">
        <v>571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563</v>
      </c>
    </row>
    <row r="72" spans="2:107" x14ac:dyDescent="0.1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x14ac:dyDescent="0.15">
      <c r="B73" s="259"/>
      <c r="G73" s="1245"/>
      <c r="H73" s="1245"/>
      <c r="I73" s="1245"/>
      <c r="J73" s="1245"/>
      <c r="K73" s="1248"/>
      <c r="L73" s="1248"/>
      <c r="M73" s="1248"/>
      <c r="N73" s="1248"/>
      <c r="AM73" s="359"/>
      <c r="AN73" s="1234" t="s">
        <v>564</v>
      </c>
      <c r="AO73" s="1234"/>
      <c r="AP73" s="1234"/>
      <c r="AQ73" s="1234"/>
      <c r="AR73" s="1234"/>
      <c r="AS73" s="1234"/>
      <c r="AT73" s="1234"/>
      <c r="AU73" s="1234"/>
      <c r="AV73" s="1234"/>
      <c r="AW73" s="1234"/>
      <c r="AX73" s="1234"/>
      <c r="AY73" s="1234"/>
      <c r="AZ73" s="1234"/>
      <c r="BA73" s="1234"/>
      <c r="BB73" s="1234" t="s">
        <v>565</v>
      </c>
      <c r="BC73" s="1234"/>
      <c r="BD73" s="1234"/>
      <c r="BE73" s="1234"/>
      <c r="BF73" s="1234"/>
      <c r="BG73" s="1234"/>
      <c r="BH73" s="1234"/>
      <c r="BI73" s="1234"/>
      <c r="BJ73" s="1234"/>
      <c r="BK73" s="1234"/>
      <c r="BL73" s="1234"/>
      <c r="BM73" s="1234"/>
      <c r="BN73" s="1234"/>
      <c r="BO73" s="1234"/>
      <c r="BP73" s="1233">
        <v>32.200000000000003</v>
      </c>
      <c r="BQ73" s="1233"/>
      <c r="BR73" s="1233"/>
      <c r="BS73" s="1233"/>
      <c r="BT73" s="1233"/>
      <c r="BU73" s="1233"/>
      <c r="BV73" s="1233"/>
      <c r="BW73" s="1233"/>
      <c r="BX73" s="1233">
        <v>32.9</v>
      </c>
      <c r="BY73" s="1233"/>
      <c r="BZ73" s="1233"/>
      <c r="CA73" s="1233"/>
      <c r="CB73" s="1233"/>
      <c r="CC73" s="1233"/>
      <c r="CD73" s="1233"/>
      <c r="CE73" s="1233"/>
      <c r="CF73" s="1233">
        <v>38.1</v>
      </c>
      <c r="CG73" s="1233"/>
      <c r="CH73" s="1233"/>
      <c r="CI73" s="1233"/>
      <c r="CJ73" s="1233"/>
      <c r="CK73" s="1233"/>
      <c r="CL73" s="1233"/>
      <c r="CM73" s="1233"/>
      <c r="CN73" s="1233">
        <v>32.299999999999997</v>
      </c>
      <c r="CO73" s="1233"/>
      <c r="CP73" s="1233"/>
      <c r="CQ73" s="1233"/>
      <c r="CR73" s="1233"/>
      <c r="CS73" s="1233"/>
      <c r="CT73" s="1233"/>
      <c r="CU73" s="1233"/>
      <c r="CV73" s="1233">
        <v>22.4</v>
      </c>
      <c r="CW73" s="1233"/>
      <c r="CX73" s="1233"/>
      <c r="CY73" s="1233"/>
      <c r="CZ73" s="1233"/>
      <c r="DA73" s="1233"/>
      <c r="DB73" s="1233"/>
      <c r="DC73" s="1233"/>
    </row>
    <row r="74" spans="2:107" x14ac:dyDescent="0.15">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569</v>
      </c>
      <c r="BC75" s="1234"/>
      <c r="BD75" s="1234"/>
      <c r="BE75" s="1234"/>
      <c r="BF75" s="1234"/>
      <c r="BG75" s="1234"/>
      <c r="BH75" s="1234"/>
      <c r="BI75" s="1234"/>
      <c r="BJ75" s="1234"/>
      <c r="BK75" s="1234"/>
      <c r="BL75" s="1234"/>
      <c r="BM75" s="1234"/>
      <c r="BN75" s="1234"/>
      <c r="BO75" s="1234"/>
      <c r="BP75" s="1233">
        <v>7.9</v>
      </c>
      <c r="BQ75" s="1233"/>
      <c r="BR75" s="1233"/>
      <c r="BS75" s="1233"/>
      <c r="BT75" s="1233"/>
      <c r="BU75" s="1233"/>
      <c r="BV75" s="1233"/>
      <c r="BW75" s="1233"/>
      <c r="BX75" s="1233">
        <v>8.8000000000000007</v>
      </c>
      <c r="BY75" s="1233"/>
      <c r="BZ75" s="1233"/>
      <c r="CA75" s="1233"/>
      <c r="CB75" s="1233"/>
      <c r="CC75" s="1233"/>
      <c r="CD75" s="1233"/>
      <c r="CE75" s="1233"/>
      <c r="CF75" s="1233">
        <v>8.8000000000000007</v>
      </c>
      <c r="CG75" s="1233"/>
      <c r="CH75" s="1233"/>
      <c r="CI75" s="1233"/>
      <c r="CJ75" s="1233"/>
      <c r="CK75" s="1233"/>
      <c r="CL75" s="1233"/>
      <c r="CM75" s="1233"/>
      <c r="CN75" s="1233">
        <v>9.4</v>
      </c>
      <c r="CO75" s="1233"/>
      <c r="CP75" s="1233"/>
      <c r="CQ75" s="1233"/>
      <c r="CR75" s="1233"/>
      <c r="CS75" s="1233"/>
      <c r="CT75" s="1233"/>
      <c r="CU75" s="1233"/>
      <c r="CV75" s="1233">
        <v>10</v>
      </c>
      <c r="CW75" s="1233"/>
      <c r="CX75" s="1233"/>
      <c r="CY75" s="1233"/>
      <c r="CZ75" s="1233"/>
      <c r="DA75" s="1233"/>
      <c r="DB75" s="1233"/>
      <c r="DC75" s="1233"/>
    </row>
    <row r="76" spans="2:107" x14ac:dyDescent="0.1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8"/>
      <c r="H77" s="1228"/>
      <c r="I77" s="1228"/>
      <c r="J77" s="1228"/>
      <c r="K77" s="1248"/>
      <c r="L77" s="1248"/>
      <c r="M77" s="1248"/>
      <c r="N77" s="1248"/>
      <c r="AN77" s="1232" t="s">
        <v>567</v>
      </c>
      <c r="AO77" s="1232"/>
      <c r="AP77" s="1232"/>
      <c r="AQ77" s="1232"/>
      <c r="AR77" s="1232"/>
      <c r="AS77" s="1232"/>
      <c r="AT77" s="1232"/>
      <c r="AU77" s="1232"/>
      <c r="AV77" s="1232"/>
      <c r="AW77" s="1232"/>
      <c r="AX77" s="1232"/>
      <c r="AY77" s="1232"/>
      <c r="AZ77" s="1232"/>
      <c r="BA77" s="1232"/>
      <c r="BB77" s="1234" t="s">
        <v>565</v>
      </c>
      <c r="BC77" s="1234"/>
      <c r="BD77" s="1234"/>
      <c r="BE77" s="1234"/>
      <c r="BF77" s="1234"/>
      <c r="BG77" s="1234"/>
      <c r="BH77" s="1234"/>
      <c r="BI77" s="1234"/>
      <c r="BJ77" s="1234"/>
      <c r="BK77" s="1234"/>
      <c r="BL77" s="1234"/>
      <c r="BM77" s="1234"/>
      <c r="BN77" s="1234"/>
      <c r="BO77" s="1234"/>
      <c r="BP77" s="1233">
        <v>20.3</v>
      </c>
      <c r="BQ77" s="1233"/>
      <c r="BR77" s="1233"/>
      <c r="BS77" s="1233"/>
      <c r="BT77" s="1233"/>
      <c r="BU77" s="1233"/>
      <c r="BV77" s="1233"/>
      <c r="BW77" s="1233"/>
      <c r="BX77" s="1233">
        <v>15.5</v>
      </c>
      <c r="BY77" s="1233"/>
      <c r="BZ77" s="1233"/>
      <c r="CA77" s="1233"/>
      <c r="CB77" s="1233"/>
      <c r="CC77" s="1233"/>
      <c r="CD77" s="1233"/>
      <c r="CE77" s="1233"/>
      <c r="CF77" s="1233">
        <v>4.5999999999999996</v>
      </c>
      <c r="CG77" s="1233"/>
      <c r="CH77" s="1233"/>
      <c r="CI77" s="1233"/>
      <c r="CJ77" s="1233"/>
      <c r="CK77" s="1233"/>
      <c r="CL77" s="1233"/>
      <c r="CM77" s="1233"/>
      <c r="CN77" s="1233">
        <v>1.6</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569</v>
      </c>
      <c r="BC79" s="1234"/>
      <c r="BD79" s="1234"/>
      <c r="BE79" s="1234"/>
      <c r="BF79" s="1234"/>
      <c r="BG79" s="1234"/>
      <c r="BH79" s="1234"/>
      <c r="BI79" s="1234"/>
      <c r="BJ79" s="1234"/>
      <c r="BK79" s="1234"/>
      <c r="BL79" s="1234"/>
      <c r="BM79" s="1234"/>
      <c r="BN79" s="1234"/>
      <c r="BO79" s="1234"/>
      <c r="BP79" s="1233">
        <v>6.6</v>
      </c>
      <c r="BQ79" s="1233"/>
      <c r="BR79" s="1233"/>
      <c r="BS79" s="1233"/>
      <c r="BT79" s="1233"/>
      <c r="BU79" s="1233"/>
      <c r="BV79" s="1233"/>
      <c r="BW79" s="1233"/>
      <c r="BX79" s="1233">
        <v>6.4</v>
      </c>
      <c r="BY79" s="1233"/>
      <c r="BZ79" s="1233"/>
      <c r="CA79" s="1233"/>
      <c r="CB79" s="1233"/>
      <c r="CC79" s="1233"/>
      <c r="CD79" s="1233"/>
      <c r="CE79" s="1233"/>
      <c r="CF79" s="1233">
        <v>6.3</v>
      </c>
      <c r="CG79" s="1233"/>
      <c r="CH79" s="1233"/>
      <c r="CI79" s="1233"/>
      <c r="CJ79" s="1233"/>
      <c r="CK79" s="1233"/>
      <c r="CL79" s="1233"/>
      <c r="CM79" s="1233"/>
      <c r="CN79" s="1233">
        <v>6.6</v>
      </c>
      <c r="CO79" s="1233"/>
      <c r="CP79" s="1233"/>
      <c r="CQ79" s="1233"/>
      <c r="CR79" s="1233"/>
      <c r="CS79" s="1233"/>
      <c r="CT79" s="1233"/>
      <c r="CU79" s="1233"/>
      <c r="CV79" s="1233">
        <v>6.8</v>
      </c>
      <c r="CW79" s="1233"/>
      <c r="CX79" s="1233"/>
      <c r="CY79" s="1233"/>
      <c r="CZ79" s="1233"/>
      <c r="DA79" s="1233"/>
      <c r="DB79" s="1233"/>
      <c r="DC79" s="1233"/>
    </row>
    <row r="80" spans="2:107" x14ac:dyDescent="0.15">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lienRDlN9sSZ22S82S1z/qMxuwUwK0dwyMeEzkHl27le+N2p3TGV0Vg+8VIq9ldUtUDB5w0iukEpe1SZYPnZIA==" saltValue="NqTNwDLDwzpXhWFtyxAb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454C5-43D0-4EA5-A7AE-B867950D22E2}">
  <sheetPr>
    <pageSetUpPr fitToPage="1"/>
  </sheetPr>
  <dimension ref="A1:DR125"/>
  <sheetViews>
    <sheetView showGridLines="0" topLeftCell="A79" zoomScale="80" zoomScaleNormal="80" zoomScaleSheetLayoutView="70" workbookViewId="0">
      <selection activeCell="BJ96" sqref="BJ9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7TCafr8u8fJ6Tnst4aGDD/eBr/DFXw6zIdRMWyBG1XYOM7REicBzx0f9zlqlr5lIzutSQKf0I9rzDaBrNDQh2Q==" saltValue="GhwE7QZwHBbbe+PLpqWp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06814-8C67-4745-AC35-F5D048442E07}">
  <sheetPr>
    <pageSetUpPr fitToPage="1"/>
  </sheetPr>
  <dimension ref="A1:DR125"/>
  <sheetViews>
    <sheetView showGridLines="0" topLeftCell="A40" zoomScaleNormal="100" zoomScaleSheetLayoutView="55" workbookViewId="0">
      <selection activeCell="AG92" sqref="AG9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qpwMF0dpENMEtXYOSOuk8os0AsD2JrTY7QrGOlMp3cTEdTd30O4GlkXiEbPrdIev0SWLTeW82wOaJABgP17JFA==" saltValue="8pBJR7tDX8Jz55GuTa6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623768</v>
      </c>
      <c r="E3" s="154"/>
      <c r="F3" s="155">
        <v>51264</v>
      </c>
      <c r="G3" s="156"/>
      <c r="H3" s="157"/>
    </row>
    <row r="4" spans="1:8" x14ac:dyDescent="0.15">
      <c r="A4" s="158"/>
      <c r="B4" s="159"/>
      <c r="C4" s="160"/>
      <c r="D4" s="161">
        <v>46941</v>
      </c>
      <c r="E4" s="162"/>
      <c r="F4" s="163">
        <v>26040</v>
      </c>
      <c r="G4" s="164"/>
      <c r="H4" s="165"/>
    </row>
    <row r="5" spans="1:8" x14ac:dyDescent="0.15">
      <c r="A5" s="146" t="s">
        <v>518</v>
      </c>
      <c r="B5" s="151"/>
      <c r="C5" s="152"/>
      <c r="D5" s="153">
        <v>92509</v>
      </c>
      <c r="E5" s="154"/>
      <c r="F5" s="155">
        <v>52068</v>
      </c>
      <c r="G5" s="156"/>
      <c r="H5" s="157"/>
    </row>
    <row r="6" spans="1:8" x14ac:dyDescent="0.15">
      <c r="A6" s="158"/>
      <c r="B6" s="159"/>
      <c r="C6" s="160"/>
      <c r="D6" s="161">
        <v>21428</v>
      </c>
      <c r="E6" s="162"/>
      <c r="F6" s="163">
        <v>26936</v>
      </c>
      <c r="G6" s="164"/>
      <c r="H6" s="165"/>
    </row>
    <row r="7" spans="1:8" x14ac:dyDescent="0.15">
      <c r="A7" s="146" t="s">
        <v>519</v>
      </c>
      <c r="B7" s="151"/>
      <c r="C7" s="152"/>
      <c r="D7" s="153">
        <v>99772</v>
      </c>
      <c r="E7" s="154"/>
      <c r="F7" s="155">
        <v>47161</v>
      </c>
      <c r="G7" s="156"/>
      <c r="H7" s="157"/>
    </row>
    <row r="8" spans="1:8" x14ac:dyDescent="0.15">
      <c r="A8" s="158"/>
      <c r="B8" s="159"/>
      <c r="C8" s="160"/>
      <c r="D8" s="161">
        <v>40947</v>
      </c>
      <c r="E8" s="162"/>
      <c r="F8" s="163">
        <v>24595</v>
      </c>
      <c r="G8" s="164"/>
      <c r="H8" s="165"/>
    </row>
    <row r="9" spans="1:8" x14ac:dyDescent="0.15">
      <c r="A9" s="146" t="s">
        <v>520</v>
      </c>
      <c r="B9" s="151"/>
      <c r="C9" s="152"/>
      <c r="D9" s="153">
        <v>142746</v>
      </c>
      <c r="E9" s="154"/>
      <c r="F9" s="155">
        <v>43423</v>
      </c>
      <c r="G9" s="156"/>
      <c r="H9" s="157"/>
    </row>
    <row r="10" spans="1:8" x14ac:dyDescent="0.15">
      <c r="A10" s="158"/>
      <c r="B10" s="159"/>
      <c r="C10" s="160"/>
      <c r="D10" s="161">
        <v>35301</v>
      </c>
      <c r="E10" s="162"/>
      <c r="F10" s="163">
        <v>22207</v>
      </c>
      <c r="G10" s="164"/>
      <c r="H10" s="165"/>
    </row>
    <row r="11" spans="1:8" x14ac:dyDescent="0.15">
      <c r="A11" s="146" t="s">
        <v>521</v>
      </c>
      <c r="B11" s="151"/>
      <c r="C11" s="152"/>
      <c r="D11" s="153">
        <v>155314</v>
      </c>
      <c r="E11" s="154"/>
      <c r="F11" s="155">
        <v>45265</v>
      </c>
      <c r="G11" s="156"/>
      <c r="H11" s="157"/>
    </row>
    <row r="12" spans="1:8" x14ac:dyDescent="0.15">
      <c r="A12" s="158"/>
      <c r="B12" s="159"/>
      <c r="C12" s="166"/>
      <c r="D12" s="161">
        <v>41927</v>
      </c>
      <c r="E12" s="162"/>
      <c r="F12" s="163">
        <v>22600</v>
      </c>
      <c r="G12" s="164"/>
      <c r="H12" s="165"/>
    </row>
    <row r="13" spans="1:8" x14ac:dyDescent="0.15">
      <c r="A13" s="146"/>
      <c r="B13" s="151"/>
      <c r="C13" s="152"/>
      <c r="D13" s="153">
        <v>222822</v>
      </c>
      <c r="E13" s="154"/>
      <c r="F13" s="155">
        <v>47836</v>
      </c>
      <c r="G13" s="167"/>
      <c r="H13" s="157"/>
    </row>
    <row r="14" spans="1:8" x14ac:dyDescent="0.15">
      <c r="A14" s="158"/>
      <c r="B14" s="159"/>
      <c r="C14" s="160"/>
      <c r="D14" s="161">
        <v>37309</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15.83</v>
      </c>
      <c r="C19" s="168">
        <f>ROUND(VALUE(SUBSTITUTE(実質収支比率等に係る経年分析!G$48,"▲","-")),2)</f>
        <v>14.67</v>
      </c>
      <c r="D19" s="168">
        <f>ROUND(VALUE(SUBSTITUTE(実質収支比率等に係る経年分析!H$48,"▲","-")),2)</f>
        <v>10.29</v>
      </c>
      <c r="E19" s="168">
        <f>ROUND(VALUE(SUBSTITUTE(実質収支比率等に係る経年分析!I$48,"▲","-")),2)</f>
        <v>25.72</v>
      </c>
      <c r="F19" s="168">
        <f>ROUND(VALUE(SUBSTITUTE(実質収支比率等に係る経年分析!J$48,"▲","-")),2)</f>
        <v>11.79</v>
      </c>
    </row>
    <row r="20" spans="1:11" x14ac:dyDescent="0.15">
      <c r="A20" s="168" t="s">
        <v>53</v>
      </c>
      <c r="B20" s="168">
        <f>ROUND(VALUE(SUBSTITUTE(実質収支比率等に係る経年分析!F$47,"▲","-")),2)</f>
        <v>15.28</v>
      </c>
      <c r="C20" s="168">
        <f>ROUND(VALUE(SUBSTITUTE(実質収支比率等に係る経年分析!G$47,"▲","-")),2)</f>
        <v>13.55</v>
      </c>
      <c r="D20" s="168">
        <f>ROUND(VALUE(SUBSTITUTE(実質収支比率等に係る経年分析!H$47,"▲","-")),2)</f>
        <v>12.37</v>
      </c>
      <c r="E20" s="168">
        <f>ROUND(VALUE(SUBSTITUTE(実質収支比率等に係る経年分析!I$47,"▲","-")),2)</f>
        <v>12.63</v>
      </c>
      <c r="F20" s="168">
        <f>ROUND(VALUE(SUBSTITUTE(実質収支比率等に係る経年分析!J$47,"▲","-")),2)</f>
        <v>12.2</v>
      </c>
    </row>
    <row r="21" spans="1:11" x14ac:dyDescent="0.15">
      <c r="A21" s="168" t="s">
        <v>54</v>
      </c>
      <c r="B21" s="168">
        <f>IF(ISNUMBER(VALUE(SUBSTITUTE(実質収支比率等に係る経年分析!F$49,"▲","-"))),ROUND(VALUE(SUBSTITUTE(実質収支比率等に係る経年分析!F$49,"▲","-")),2),NA())</f>
        <v>12.39</v>
      </c>
      <c r="C21" s="168">
        <f>IF(ISNUMBER(VALUE(SUBSTITUTE(実質収支比率等に係る経年分析!G$49,"▲","-"))),ROUND(VALUE(SUBSTITUTE(実質収支比率等に係る経年分析!G$49,"▲","-")),2),NA())</f>
        <v>0.65</v>
      </c>
      <c r="D21" s="168">
        <f>IF(ISNUMBER(VALUE(SUBSTITUTE(実質収支比率等に係る経年分析!H$49,"▲","-"))),ROUND(VALUE(SUBSTITUTE(実質収支比率等に係る経年分析!H$49,"▲","-")),2),NA())</f>
        <v>-3.09</v>
      </c>
      <c r="E21" s="168">
        <f>IF(ISNUMBER(VALUE(SUBSTITUTE(実質収支比率等に係る経年分析!I$49,"▲","-"))),ROUND(VALUE(SUBSTITUTE(実質収支比率等に係る経年分析!I$49,"▲","-")),2),NA())</f>
        <v>15.23</v>
      </c>
      <c r="F21" s="168">
        <f>IF(ISNUMBER(VALUE(SUBSTITUTE(実質収支比率等に係る経年分析!J$49,"▲","-"))),ROUND(VALUE(SUBSTITUTE(実質収支比率等に係る経年分析!J$49,"▲","-")),2),NA())</f>
        <v>-13.05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7.24</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益城町産業団地特別会計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15">
      <c r="A31" s="169" t="str">
        <f>IF(連結実質赤字比率に係る赤字・黒字の構成分析!C$39="",NA(),連結実質赤字比率に係る赤字・黒字の構成分析!C$39)</f>
        <v>益城町後期高齢者医療特別会計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4.83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5.32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15">
      <c r="A32" s="169" t="str">
        <f>IF(連結実質赤字比率に係る赤字・黒字の構成分析!C$38="",NA(),連結実質赤字比率に係る赤字・黒字の構成分析!C$38)</f>
        <v>益城町下水道事業会計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2.83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0.79</v>
      </c>
    </row>
    <row r="33" spans="1:16" x14ac:dyDescent="0.15">
      <c r="A33" s="169" t="str">
        <f>IF(連結実質赤字比率に係る赤字・黒字の構成分析!C$37="",NA(),連結実質赤字比率に係る赤字・黒字の構成分析!C$37)</f>
        <v>益城町介護保険特別会計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5.29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5.39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1.77</v>
      </c>
    </row>
    <row r="34" spans="1:16" x14ac:dyDescent="0.15">
      <c r="A34" s="169" t="str">
        <f>IF(連結実質赤字比率に係る赤字・黒字の構成分析!C$36="",NA(),連結実質赤字比率に係る赤字・黒字の構成分析!C$36)</f>
        <v>益城町国民健康保険特別会計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14.57</v>
      </c>
      <c r="H34" s="169">
        <f>IF(ROUND(VALUE(SUBSTITUTE(連結実質赤字比率に係る赤字・黒字の構成分析!I$36,"▲", "-")), 2) &lt; 0, ABS(ROUND(VALUE(SUBSTITUTE(連結実質赤字比率に係る赤字・黒字の構成分析!I$36,"▲", "-")), 2)), NA())</f>
        <v>3.67</v>
      </c>
      <c r="I34" s="169" t="e">
        <f>IF(ROUND(VALUE(SUBSTITUTE(連結実質赤字比率に係る赤字・黒字の構成分析!I$36,"▲", "-")), 2) &gt;= 0, ABS(ROUND(VALUE(SUBSTITUTE(連結実質赤字比率に係る赤字・黒字の構成分析!I$36,"▲", "-")), 2)), NA())</f>
        <v>#N/A</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4.4800000000000004</v>
      </c>
    </row>
    <row r="35" spans="1:16" x14ac:dyDescent="0.15">
      <c r="A35" s="169" t="str">
        <f>IF(連結実質赤字比率に係る赤字・黒字の構成分析!C$35="",NA(),連結実質赤字比率に係る赤字・黒字の構成分析!C$35)</f>
        <v>益城町水道事業会計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9.3000000000000007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8.0500000000000007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25.61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956</v>
      </c>
      <c r="E42" s="170"/>
      <c r="F42" s="170"/>
      <c r="G42" s="170">
        <f>'実質公債費比率（分子）の構造'!L$52</f>
        <v>1520</v>
      </c>
      <c r="H42" s="170"/>
      <c r="I42" s="170"/>
      <c r="J42" s="170">
        <f>'実質公債費比率（分子）の構造'!M$52</f>
        <v>1896</v>
      </c>
      <c r="K42" s="170"/>
      <c r="L42" s="170"/>
      <c r="M42" s="170">
        <f>'実質公債費比率（分子）の構造'!N$52</f>
        <v>1866</v>
      </c>
      <c r="N42" s="170"/>
      <c r="O42" s="170"/>
      <c r="P42" s="170">
        <f>'実質公債費比率（分子）の構造'!O$52</f>
        <v>1954</v>
      </c>
    </row>
    <row r="43" spans="1:16" x14ac:dyDescent="0.15">
      <c r="A43" s="170" t="s">
        <v>16</v>
      </c>
      <c r="B43" s="170">
        <f>'実質公債費比率（分子）の構造'!K$51</f>
        <v>2</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v>
      </c>
      <c r="C45" s="170"/>
      <c r="D45" s="170"/>
      <c r="E45" s="170">
        <f>'実質公債費比率（分子）の構造'!L$49</f>
        <v>4</v>
      </c>
      <c r="F45" s="170"/>
      <c r="G45" s="170"/>
      <c r="H45" s="170">
        <f>'実質公債費比率（分子）の構造'!M$49</f>
        <v>8</v>
      </c>
      <c r="I45" s="170"/>
      <c r="J45" s="170"/>
      <c r="K45" s="170">
        <f>'実質公債費比率（分子）の構造'!N$49</f>
        <v>9</v>
      </c>
      <c r="L45" s="170"/>
      <c r="M45" s="170"/>
      <c r="N45" s="170">
        <f>'実質公債費比率（分子）の構造'!O$49</f>
        <v>9</v>
      </c>
      <c r="O45" s="170"/>
      <c r="P45" s="170"/>
    </row>
    <row r="46" spans="1:16" x14ac:dyDescent="0.15">
      <c r="A46" s="170" t="s">
        <v>64</v>
      </c>
      <c r="B46" s="170">
        <f>'実質公債費比率（分子）の構造'!K$48</f>
        <v>627</v>
      </c>
      <c r="C46" s="170"/>
      <c r="D46" s="170"/>
      <c r="E46" s="170">
        <f>'実質公債費比率（分子）の構造'!L$48</f>
        <v>546</v>
      </c>
      <c r="F46" s="170"/>
      <c r="G46" s="170"/>
      <c r="H46" s="170">
        <f>'実質公債費比率（分子）の構造'!M$48</f>
        <v>497</v>
      </c>
      <c r="I46" s="170"/>
      <c r="J46" s="170"/>
      <c r="K46" s="170">
        <f>'実質公債費比率（分子）の構造'!N$48</f>
        <v>536</v>
      </c>
      <c r="L46" s="170"/>
      <c r="M46" s="170"/>
      <c r="N46" s="170">
        <f>'実質公債費比率（分子）の構造'!O$48</f>
        <v>477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938</v>
      </c>
      <c r="C49" s="170"/>
      <c r="D49" s="170"/>
      <c r="E49" s="170">
        <f>'実質公債費比率（分子）の構造'!L$45</f>
        <v>1602</v>
      </c>
      <c r="F49" s="170"/>
      <c r="G49" s="170"/>
      <c r="H49" s="170">
        <f>'実質公債費比率（分子）の構造'!M$45</f>
        <v>1941</v>
      </c>
      <c r="I49" s="170"/>
      <c r="J49" s="170"/>
      <c r="K49" s="170">
        <f>'実質公債費比率（分子）の構造'!N$45</f>
        <v>2136</v>
      </c>
      <c r="L49" s="170"/>
      <c r="M49" s="170"/>
      <c r="N49" s="170">
        <f>'実質公債費比率（分子）の構造'!O$45</f>
        <v>2281</v>
      </c>
      <c r="O49" s="170"/>
      <c r="P49" s="170"/>
    </row>
    <row r="50" spans="1:16" x14ac:dyDescent="0.15">
      <c r="A50" s="170" t="s">
        <v>67</v>
      </c>
      <c r="B50" s="170" t="e">
        <f>NA()</f>
        <v>#N/A</v>
      </c>
      <c r="C50" s="170">
        <f>IF(ISNUMBER('実質公債費比率（分子）の構造'!K$53),'実質公債費比率（分子）の構造'!K$53,NA())</f>
        <v>615</v>
      </c>
      <c r="D50" s="170" t="e">
        <f>NA()</f>
        <v>#N/A</v>
      </c>
      <c r="E50" s="170" t="e">
        <f>NA()</f>
        <v>#N/A</v>
      </c>
      <c r="F50" s="170">
        <f>IF(ISNUMBER('実質公債費比率（分子）の構造'!L$53),'実質公債費比率（分子）の構造'!L$53,NA())</f>
        <v>632</v>
      </c>
      <c r="G50" s="170" t="e">
        <f>NA()</f>
        <v>#N/A</v>
      </c>
      <c r="H50" s="170" t="e">
        <f>NA()</f>
        <v>#N/A</v>
      </c>
      <c r="I50" s="170">
        <f>IF(ISNUMBER('実質公債費比率（分子）の構造'!M$53),'実質公債費比率（分子）の構造'!M$53,NA())</f>
        <v>550</v>
      </c>
      <c r="J50" s="170" t="e">
        <f>NA()</f>
        <v>#N/A</v>
      </c>
      <c r="K50" s="170" t="e">
        <f>NA()</f>
        <v>#N/A</v>
      </c>
      <c r="L50" s="170">
        <f>IF(ISNUMBER('実質公債費比率（分子）の構造'!N$53),'実質公債費比率（分子）の構造'!N$53,NA())</f>
        <v>815</v>
      </c>
      <c r="M50" s="170" t="e">
        <f>NA()</f>
        <v>#N/A</v>
      </c>
      <c r="N50" s="170" t="e">
        <f>NA()</f>
        <v>#N/A</v>
      </c>
      <c r="O50" s="170">
        <f>IF(ISNUMBER('実質公債費比率（分子）の構造'!O$53),'実質公債費比率（分子）の構造'!O$53,NA())</f>
        <v>813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29494</v>
      </c>
      <c r="E56" s="169"/>
      <c r="F56" s="169"/>
      <c r="G56" s="169">
        <f>'将来負担比率（分子）の構造'!J$52</f>
        <v>34896</v>
      </c>
      <c r="H56" s="169"/>
      <c r="I56" s="169"/>
      <c r="J56" s="169">
        <f>'将来負担比率（分子）の構造'!K$52</f>
        <v>34683</v>
      </c>
      <c r="K56" s="169"/>
      <c r="L56" s="169"/>
      <c r="M56" s="169">
        <f>'将来負担比率（分子）の構造'!L$52</f>
        <v>37744</v>
      </c>
      <c r="N56" s="169"/>
      <c r="O56" s="169"/>
      <c r="P56" s="169">
        <f>'将来負担比率（分子）の構造'!M$52</f>
        <v>38399</v>
      </c>
    </row>
    <row r="57" spans="1:16" x14ac:dyDescent="0.15">
      <c r="A57" s="169" t="s">
        <v>42</v>
      </c>
      <c r="B57" s="169"/>
      <c r="C57" s="169"/>
      <c r="D57" s="169">
        <f>'将来負担比率（分子）の構造'!I$51</f>
        <v>6783</v>
      </c>
      <c r="E57" s="169"/>
      <c r="F57" s="169"/>
      <c r="G57" s="169">
        <f>'将来負担比率（分子）の構造'!J$51</f>
        <v>6723</v>
      </c>
      <c r="H57" s="169"/>
      <c r="I57" s="169"/>
      <c r="J57" s="169">
        <f>'将来負担比率（分子）の構造'!K$51</f>
        <v>6694</v>
      </c>
      <c r="K57" s="169"/>
      <c r="L57" s="169"/>
      <c r="M57" s="169">
        <f>'将来負担比率（分子）の構造'!L$51</f>
        <v>6869</v>
      </c>
      <c r="N57" s="169"/>
      <c r="O57" s="169"/>
      <c r="P57" s="169">
        <f>'将来負担比率（分子）の構造'!M$51</f>
        <v>6796</v>
      </c>
    </row>
    <row r="58" spans="1:16" x14ac:dyDescent="0.15">
      <c r="A58" s="169" t="s">
        <v>41</v>
      </c>
      <c r="B58" s="169"/>
      <c r="C58" s="169"/>
      <c r="D58" s="169">
        <f>'将来負担比率（分子）の構造'!I$50</f>
        <v>5798</v>
      </c>
      <c r="E58" s="169"/>
      <c r="F58" s="169"/>
      <c r="G58" s="169">
        <f>'将来負担比率（分子）の構造'!J$50</f>
        <v>6528</v>
      </c>
      <c r="H58" s="169"/>
      <c r="I58" s="169"/>
      <c r="J58" s="169">
        <f>'将来負担比率（分子）の構造'!K$50</f>
        <v>8212</v>
      </c>
      <c r="K58" s="169"/>
      <c r="L58" s="169"/>
      <c r="M58" s="169">
        <f>'将来負担比率（分子）の構造'!L$50</f>
        <v>8317</v>
      </c>
      <c r="N58" s="169"/>
      <c r="O58" s="169"/>
      <c r="P58" s="169">
        <f>'将来負担比率（分子）の構造'!M$50</f>
        <v>9459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65</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48</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30</v>
      </c>
      <c r="C63" s="169"/>
      <c r="D63" s="169"/>
      <c r="E63" s="169">
        <f>'将来負担比率（分子）の構造'!J$44</f>
        <v>83</v>
      </c>
      <c r="F63" s="169"/>
      <c r="G63" s="169"/>
      <c r="H63" s="169">
        <f>'将来負担比率（分子）の構造'!K$44</f>
        <v>72</v>
      </c>
      <c r="I63" s="169"/>
      <c r="J63" s="169"/>
      <c r="K63" s="169">
        <f>'将来負担比率（分子）の構造'!L$44</f>
        <v>55</v>
      </c>
      <c r="L63" s="169"/>
      <c r="M63" s="169"/>
      <c r="N63" s="169">
        <f>'将来負担比率（分子）の構造'!M$44</f>
        <v>46</v>
      </c>
      <c r="O63" s="169"/>
      <c r="P63" s="169"/>
    </row>
    <row r="64" spans="1:16" x14ac:dyDescent="0.15">
      <c r="A64" s="169" t="s">
        <v>33</v>
      </c>
      <c r="B64" s="169">
        <f>'将来負担比率（分子）の構造'!I$43</f>
        <v>5140</v>
      </c>
      <c r="C64" s="169"/>
      <c r="D64" s="169"/>
      <c r="E64" s="169">
        <f>'将来負担比率（分子）の構造'!J$43</f>
        <v>6234</v>
      </c>
      <c r="F64" s="169"/>
      <c r="G64" s="169"/>
      <c r="H64" s="169">
        <f>'将来負担比率（分子）の構造'!K$43</f>
        <v>6330</v>
      </c>
      <c r="I64" s="169"/>
      <c r="J64" s="169"/>
      <c r="K64" s="169">
        <f>'将来負担比率（分子）の構造'!L$43</f>
        <v>6319</v>
      </c>
      <c r="L64" s="169"/>
      <c r="M64" s="169"/>
      <c r="N64" s="169">
        <f>'将来負担比率（分子）の構造'!M$43</f>
        <v>6395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38847</v>
      </c>
      <c r="C66" s="169"/>
      <c r="D66" s="169"/>
      <c r="E66" s="169">
        <f>'将来負担比率（分子）の構造'!J$41</f>
        <v>44075</v>
      </c>
      <c r="F66" s="169"/>
      <c r="G66" s="169"/>
      <c r="H66" s="169">
        <f>'将来負担比率（分子）の構造'!K$41</f>
        <v>45938</v>
      </c>
      <c r="I66" s="169"/>
      <c r="J66" s="169"/>
      <c r="K66" s="169">
        <f>'将来負担比率（分子）の構造'!L$41</f>
        <v>48842</v>
      </c>
      <c r="L66" s="169"/>
      <c r="M66" s="169"/>
      <c r="N66" s="169">
        <f>'将来負担比率（分子）の構造'!M$41</f>
        <v>49854</v>
      </c>
      <c r="O66" s="169"/>
      <c r="P66" s="169"/>
    </row>
    <row r="67" spans="1:16" x14ac:dyDescent="0.15">
      <c r="A67" s="169" t="s">
        <v>71</v>
      </c>
      <c r="B67" s="169" t="e">
        <f>NA()</f>
        <v>#N/A</v>
      </c>
      <c r="C67" s="169">
        <f>IF(ISNUMBER('将来負担比率（分子）の構造'!I$53), IF('将来負担比率（分子）の構造'!I$53 &lt; 0, 0, '将来負担比率（分子）の構造'!I$53), NA())</f>
        <v>2054</v>
      </c>
      <c r="D67" s="169" t="e">
        <f>NA()</f>
        <v>#N/A</v>
      </c>
      <c r="E67" s="169" t="e">
        <f>NA()</f>
        <v>#N/A</v>
      </c>
      <c r="F67" s="169">
        <f>IF(ISNUMBER('将来負担比率（分子）の構造'!J$53), IF('将来負担比率（分子）の構造'!J$53 &lt; 0, 0, '将来負担比率（分子）の構造'!J$53), NA())</f>
        <v>2244</v>
      </c>
      <c r="G67" s="169" t="e">
        <f>NA()</f>
        <v>#N/A</v>
      </c>
      <c r="H67" s="169" t="e">
        <f>NA()</f>
        <v>#N/A</v>
      </c>
      <c r="I67" s="169">
        <f>IF(ISNUMBER('将来負担比率（分子）の構造'!K$53), IF('将来負担比率（分子）の構造'!K$53 &lt; 0, 0, '将来負担比率（分子）の構造'!K$53), NA())</f>
        <v>2751</v>
      </c>
      <c r="J67" s="169" t="e">
        <f>NA()</f>
        <v>#N/A</v>
      </c>
      <c r="K67" s="169" t="e">
        <f>NA()</f>
        <v>#N/A</v>
      </c>
      <c r="L67" s="169">
        <f>IF(ISNUMBER('将来負担比率（分子）の構造'!L$53), IF('将来負担比率（分子）の構造'!L$53 &lt; 0, 0, '将来負担比率（分子）の構造'!L$53), NA())</f>
        <v>2287</v>
      </c>
      <c r="M67" s="169" t="e">
        <f>NA()</f>
        <v>#N/A</v>
      </c>
      <c r="N67" s="169" t="e">
        <f>NA()</f>
        <v>#N/A</v>
      </c>
      <c r="O67" s="169">
        <f>IF(ISNUMBER('将来負担比率（分子）の構造'!M$53), IF('将来負担比率（分子）の構造'!M$53 &lt; 0, 0, '将来負担比率（分子）の構造'!M$53), NA())</f>
        <v>1640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1121</v>
      </c>
      <c r="C72" s="173">
        <f>基金残高に係る経年分析!G55</f>
        <v>1121</v>
      </c>
      <c r="D72" s="173">
        <f>基金残高に係る経年分析!H55</f>
        <v>1122</v>
      </c>
    </row>
    <row r="73" spans="1:16" x14ac:dyDescent="0.15">
      <c r="A73" s="172" t="s">
        <v>74</v>
      </c>
      <c r="B73" s="173">
        <f>基金残高に係る経年分析!F56</f>
        <v>1601</v>
      </c>
      <c r="C73" s="173">
        <f>基金残高に係る経年分析!G56</f>
        <v>1836</v>
      </c>
      <c r="D73" s="173">
        <f>基金残高に係る経年分析!H56</f>
        <v>2271</v>
      </c>
    </row>
    <row r="74" spans="1:16" x14ac:dyDescent="0.15">
      <c r="A74" s="172" t="s">
        <v>75</v>
      </c>
      <c r="B74" s="173">
        <f>基金残高に係る経年分析!F57</f>
        <v>4953</v>
      </c>
      <c r="C74" s="173">
        <f>基金残高に係る経年分析!G57</f>
        <v>4821</v>
      </c>
      <c r="D74" s="173">
        <f>基金残高に係る経年分析!H57</f>
        <v>5477</v>
      </c>
    </row>
  </sheetData>
  <sheetProtection algorithmName="SHA-512" hashValue="ky19EszBPp2sr1GeUVRhj6HT9rGWMMDx4Uc2Ohkbxgx/iMLtmCkmwUO4cN+cqMYbRejGaPOoIMN8yn4jQ11FRw==" saltValue="Lwzqy9wT3NERLbBdUA5G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0" workbookViewId="0">
      <selection activeCell="CR25" sqref="CR25:CY2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214</v>
      </c>
      <c r="C5" s="693"/>
      <c r="D5" s="693"/>
      <c r="E5" s="693"/>
      <c r="F5" s="693"/>
      <c r="G5" s="693"/>
      <c r="H5" s="693"/>
      <c r="I5" s="693"/>
      <c r="J5" s="693"/>
      <c r="K5" s="693"/>
      <c r="L5" s="693"/>
      <c r="M5" s="693"/>
      <c r="N5" s="693"/>
      <c r="O5" s="693"/>
      <c r="P5" s="693"/>
      <c r="Q5" s="694"/>
      <c r="R5" s="689">
        <v>3982919</v>
      </c>
      <c r="S5" s="690"/>
      <c r="T5" s="690"/>
      <c r="U5" s="690"/>
      <c r="V5" s="690"/>
      <c r="W5" s="690"/>
      <c r="X5" s="690"/>
      <c r="Y5" s="715"/>
      <c r="Z5" s="728">
        <v>15.9</v>
      </c>
      <c r="AA5" s="728"/>
      <c r="AB5" s="728"/>
      <c r="AC5" s="728"/>
      <c r="AD5" s="729">
        <v>3982919</v>
      </c>
      <c r="AE5" s="729"/>
      <c r="AF5" s="729"/>
      <c r="AG5" s="729"/>
      <c r="AH5" s="729"/>
      <c r="AI5" s="729"/>
      <c r="AJ5" s="729"/>
      <c r="AK5" s="729"/>
      <c r="AL5" s="716">
        <v>43.1</v>
      </c>
      <c r="AM5" s="698"/>
      <c r="AN5" s="698"/>
      <c r="AO5" s="717"/>
      <c r="AP5" s="692" t="s">
        <v>215</v>
      </c>
      <c r="AQ5" s="693"/>
      <c r="AR5" s="693"/>
      <c r="AS5" s="693"/>
      <c r="AT5" s="693"/>
      <c r="AU5" s="693"/>
      <c r="AV5" s="693"/>
      <c r="AW5" s="693"/>
      <c r="AX5" s="693"/>
      <c r="AY5" s="693"/>
      <c r="AZ5" s="693"/>
      <c r="BA5" s="693"/>
      <c r="BB5" s="693"/>
      <c r="BC5" s="693"/>
      <c r="BD5" s="693"/>
      <c r="BE5" s="693"/>
      <c r="BF5" s="694"/>
      <c r="BG5" s="634">
        <v>3977983</v>
      </c>
      <c r="BH5" s="635"/>
      <c r="BI5" s="635"/>
      <c r="BJ5" s="635"/>
      <c r="BK5" s="635"/>
      <c r="BL5" s="635"/>
      <c r="BM5" s="635"/>
      <c r="BN5" s="636"/>
      <c r="BO5" s="672">
        <v>99.9</v>
      </c>
      <c r="BP5" s="672"/>
      <c r="BQ5" s="672"/>
      <c r="BR5" s="672"/>
      <c r="BS5" s="673" t="s">
        <v>121</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15">
      <c r="B6" s="631" t="s">
        <v>219</v>
      </c>
      <c r="C6" s="632"/>
      <c r="D6" s="632"/>
      <c r="E6" s="632"/>
      <c r="F6" s="632"/>
      <c r="G6" s="632"/>
      <c r="H6" s="632"/>
      <c r="I6" s="632"/>
      <c r="J6" s="632"/>
      <c r="K6" s="632"/>
      <c r="L6" s="632"/>
      <c r="M6" s="632"/>
      <c r="N6" s="632"/>
      <c r="O6" s="632"/>
      <c r="P6" s="632"/>
      <c r="Q6" s="633"/>
      <c r="R6" s="634">
        <v>109465</v>
      </c>
      <c r="S6" s="635"/>
      <c r="T6" s="635"/>
      <c r="U6" s="635"/>
      <c r="V6" s="635"/>
      <c r="W6" s="635"/>
      <c r="X6" s="635"/>
      <c r="Y6" s="636"/>
      <c r="Z6" s="672">
        <v>0.4</v>
      </c>
      <c r="AA6" s="672"/>
      <c r="AB6" s="672"/>
      <c r="AC6" s="672"/>
      <c r="AD6" s="673">
        <v>109465</v>
      </c>
      <c r="AE6" s="673"/>
      <c r="AF6" s="673"/>
      <c r="AG6" s="673"/>
      <c r="AH6" s="673"/>
      <c r="AI6" s="673"/>
      <c r="AJ6" s="673"/>
      <c r="AK6" s="673"/>
      <c r="AL6" s="637">
        <v>1.2</v>
      </c>
      <c r="AM6" s="638"/>
      <c r="AN6" s="638"/>
      <c r="AO6" s="674"/>
      <c r="AP6" s="631" t="s">
        <v>220</v>
      </c>
      <c r="AQ6" s="632"/>
      <c r="AR6" s="632"/>
      <c r="AS6" s="632"/>
      <c r="AT6" s="632"/>
      <c r="AU6" s="632"/>
      <c r="AV6" s="632"/>
      <c r="AW6" s="632"/>
      <c r="AX6" s="632"/>
      <c r="AY6" s="632"/>
      <c r="AZ6" s="632"/>
      <c r="BA6" s="632"/>
      <c r="BB6" s="632"/>
      <c r="BC6" s="632"/>
      <c r="BD6" s="632"/>
      <c r="BE6" s="632"/>
      <c r="BF6" s="633"/>
      <c r="BG6" s="634">
        <v>3977983</v>
      </c>
      <c r="BH6" s="635"/>
      <c r="BI6" s="635"/>
      <c r="BJ6" s="635"/>
      <c r="BK6" s="635"/>
      <c r="BL6" s="635"/>
      <c r="BM6" s="635"/>
      <c r="BN6" s="636"/>
      <c r="BO6" s="672">
        <v>99.9</v>
      </c>
      <c r="BP6" s="672"/>
      <c r="BQ6" s="672"/>
      <c r="BR6" s="672"/>
      <c r="BS6" s="673" t="s">
        <v>121</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116277</v>
      </c>
      <c r="CS6" s="635"/>
      <c r="CT6" s="635"/>
      <c r="CU6" s="635"/>
      <c r="CV6" s="635"/>
      <c r="CW6" s="635"/>
      <c r="CX6" s="635"/>
      <c r="CY6" s="636"/>
      <c r="CZ6" s="716">
        <v>0.5</v>
      </c>
      <c r="DA6" s="698"/>
      <c r="DB6" s="698"/>
      <c r="DC6" s="718"/>
      <c r="DD6" s="640" t="s">
        <v>121</v>
      </c>
      <c r="DE6" s="635"/>
      <c r="DF6" s="635"/>
      <c r="DG6" s="635"/>
      <c r="DH6" s="635"/>
      <c r="DI6" s="635"/>
      <c r="DJ6" s="635"/>
      <c r="DK6" s="635"/>
      <c r="DL6" s="635"/>
      <c r="DM6" s="635"/>
      <c r="DN6" s="635"/>
      <c r="DO6" s="635"/>
      <c r="DP6" s="636"/>
      <c r="DQ6" s="640">
        <v>116277</v>
      </c>
      <c r="DR6" s="635"/>
      <c r="DS6" s="635"/>
      <c r="DT6" s="635"/>
      <c r="DU6" s="635"/>
      <c r="DV6" s="635"/>
      <c r="DW6" s="635"/>
      <c r="DX6" s="635"/>
      <c r="DY6" s="635"/>
      <c r="DZ6" s="635"/>
      <c r="EA6" s="635"/>
      <c r="EB6" s="635"/>
      <c r="EC6" s="671"/>
    </row>
    <row r="7" spans="2:143" ht="11.25" customHeight="1" x14ac:dyDescent="0.15">
      <c r="B7" s="631" t="s">
        <v>222</v>
      </c>
      <c r="C7" s="632"/>
      <c r="D7" s="632"/>
      <c r="E7" s="632"/>
      <c r="F7" s="632"/>
      <c r="G7" s="632"/>
      <c r="H7" s="632"/>
      <c r="I7" s="632"/>
      <c r="J7" s="632"/>
      <c r="K7" s="632"/>
      <c r="L7" s="632"/>
      <c r="M7" s="632"/>
      <c r="N7" s="632"/>
      <c r="O7" s="632"/>
      <c r="P7" s="632"/>
      <c r="Q7" s="633"/>
      <c r="R7" s="634">
        <v>743</v>
      </c>
      <c r="S7" s="635"/>
      <c r="T7" s="635"/>
      <c r="U7" s="635"/>
      <c r="V7" s="635"/>
      <c r="W7" s="635"/>
      <c r="X7" s="635"/>
      <c r="Y7" s="636"/>
      <c r="Z7" s="672">
        <v>0</v>
      </c>
      <c r="AA7" s="672"/>
      <c r="AB7" s="672"/>
      <c r="AC7" s="672"/>
      <c r="AD7" s="673">
        <v>743</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1668696</v>
      </c>
      <c r="BH7" s="635"/>
      <c r="BI7" s="635"/>
      <c r="BJ7" s="635"/>
      <c r="BK7" s="635"/>
      <c r="BL7" s="635"/>
      <c r="BM7" s="635"/>
      <c r="BN7" s="636"/>
      <c r="BO7" s="672">
        <v>41.9</v>
      </c>
      <c r="BP7" s="672"/>
      <c r="BQ7" s="672"/>
      <c r="BR7" s="672"/>
      <c r="BS7" s="673" t="s">
        <v>121</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3672235</v>
      </c>
      <c r="CS7" s="635"/>
      <c r="CT7" s="635"/>
      <c r="CU7" s="635"/>
      <c r="CV7" s="635"/>
      <c r="CW7" s="635"/>
      <c r="CX7" s="635"/>
      <c r="CY7" s="636"/>
      <c r="CZ7" s="672">
        <v>16</v>
      </c>
      <c r="DA7" s="672"/>
      <c r="DB7" s="672"/>
      <c r="DC7" s="672"/>
      <c r="DD7" s="640">
        <v>328748</v>
      </c>
      <c r="DE7" s="635"/>
      <c r="DF7" s="635"/>
      <c r="DG7" s="635"/>
      <c r="DH7" s="635"/>
      <c r="DI7" s="635"/>
      <c r="DJ7" s="635"/>
      <c r="DK7" s="635"/>
      <c r="DL7" s="635"/>
      <c r="DM7" s="635"/>
      <c r="DN7" s="635"/>
      <c r="DO7" s="635"/>
      <c r="DP7" s="636"/>
      <c r="DQ7" s="640">
        <v>1961662</v>
      </c>
      <c r="DR7" s="635"/>
      <c r="DS7" s="635"/>
      <c r="DT7" s="635"/>
      <c r="DU7" s="635"/>
      <c r="DV7" s="635"/>
      <c r="DW7" s="635"/>
      <c r="DX7" s="635"/>
      <c r="DY7" s="635"/>
      <c r="DZ7" s="635"/>
      <c r="EA7" s="635"/>
      <c r="EB7" s="635"/>
      <c r="EC7" s="671"/>
    </row>
    <row r="8" spans="2:143" ht="11.25" customHeight="1" x14ac:dyDescent="0.15">
      <c r="B8" s="631" t="s">
        <v>225</v>
      </c>
      <c r="C8" s="632"/>
      <c r="D8" s="632"/>
      <c r="E8" s="632"/>
      <c r="F8" s="632"/>
      <c r="G8" s="632"/>
      <c r="H8" s="632"/>
      <c r="I8" s="632"/>
      <c r="J8" s="632"/>
      <c r="K8" s="632"/>
      <c r="L8" s="632"/>
      <c r="M8" s="632"/>
      <c r="N8" s="632"/>
      <c r="O8" s="632"/>
      <c r="P8" s="632"/>
      <c r="Q8" s="633"/>
      <c r="R8" s="634">
        <v>11385</v>
      </c>
      <c r="S8" s="635"/>
      <c r="T8" s="635"/>
      <c r="U8" s="635"/>
      <c r="V8" s="635"/>
      <c r="W8" s="635"/>
      <c r="X8" s="635"/>
      <c r="Y8" s="636"/>
      <c r="Z8" s="672">
        <v>0</v>
      </c>
      <c r="AA8" s="672"/>
      <c r="AB8" s="672"/>
      <c r="AC8" s="672"/>
      <c r="AD8" s="673">
        <v>11385</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64086</v>
      </c>
      <c r="BH8" s="635"/>
      <c r="BI8" s="635"/>
      <c r="BJ8" s="635"/>
      <c r="BK8" s="635"/>
      <c r="BL8" s="635"/>
      <c r="BM8" s="635"/>
      <c r="BN8" s="636"/>
      <c r="BO8" s="672">
        <v>1.6</v>
      </c>
      <c r="BP8" s="672"/>
      <c r="BQ8" s="672"/>
      <c r="BR8" s="672"/>
      <c r="BS8" s="673" t="s">
        <v>121</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6919225</v>
      </c>
      <c r="CS8" s="635"/>
      <c r="CT8" s="635"/>
      <c r="CU8" s="635"/>
      <c r="CV8" s="635"/>
      <c r="CW8" s="635"/>
      <c r="CX8" s="635"/>
      <c r="CY8" s="636"/>
      <c r="CZ8" s="672">
        <v>30.2</v>
      </c>
      <c r="DA8" s="672"/>
      <c r="DB8" s="672"/>
      <c r="DC8" s="672"/>
      <c r="DD8" s="640">
        <v>574914</v>
      </c>
      <c r="DE8" s="635"/>
      <c r="DF8" s="635"/>
      <c r="DG8" s="635"/>
      <c r="DH8" s="635"/>
      <c r="DI8" s="635"/>
      <c r="DJ8" s="635"/>
      <c r="DK8" s="635"/>
      <c r="DL8" s="635"/>
      <c r="DM8" s="635"/>
      <c r="DN8" s="635"/>
      <c r="DO8" s="635"/>
      <c r="DP8" s="636"/>
      <c r="DQ8" s="640">
        <v>3725966</v>
      </c>
      <c r="DR8" s="635"/>
      <c r="DS8" s="635"/>
      <c r="DT8" s="635"/>
      <c r="DU8" s="635"/>
      <c r="DV8" s="635"/>
      <c r="DW8" s="635"/>
      <c r="DX8" s="635"/>
      <c r="DY8" s="635"/>
      <c r="DZ8" s="635"/>
      <c r="EA8" s="635"/>
      <c r="EB8" s="635"/>
      <c r="EC8" s="671"/>
    </row>
    <row r="9" spans="2:143" ht="11.25" customHeight="1" x14ac:dyDescent="0.15">
      <c r="B9" s="631" t="s">
        <v>228</v>
      </c>
      <c r="C9" s="632"/>
      <c r="D9" s="632"/>
      <c r="E9" s="632"/>
      <c r="F9" s="632"/>
      <c r="G9" s="632"/>
      <c r="H9" s="632"/>
      <c r="I9" s="632"/>
      <c r="J9" s="632"/>
      <c r="K9" s="632"/>
      <c r="L9" s="632"/>
      <c r="M9" s="632"/>
      <c r="N9" s="632"/>
      <c r="O9" s="632"/>
      <c r="P9" s="632"/>
      <c r="Q9" s="633"/>
      <c r="R9" s="634">
        <v>11746</v>
      </c>
      <c r="S9" s="635"/>
      <c r="T9" s="635"/>
      <c r="U9" s="635"/>
      <c r="V9" s="635"/>
      <c r="W9" s="635"/>
      <c r="X9" s="635"/>
      <c r="Y9" s="636"/>
      <c r="Z9" s="672">
        <v>0</v>
      </c>
      <c r="AA9" s="672"/>
      <c r="AB9" s="672"/>
      <c r="AC9" s="672"/>
      <c r="AD9" s="673">
        <v>11746</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1299480</v>
      </c>
      <c r="BH9" s="635"/>
      <c r="BI9" s="635"/>
      <c r="BJ9" s="635"/>
      <c r="BK9" s="635"/>
      <c r="BL9" s="635"/>
      <c r="BM9" s="635"/>
      <c r="BN9" s="636"/>
      <c r="BO9" s="672">
        <v>32.6</v>
      </c>
      <c r="BP9" s="672"/>
      <c r="BQ9" s="672"/>
      <c r="BR9" s="672"/>
      <c r="BS9" s="673" t="s">
        <v>121</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1013734</v>
      </c>
      <c r="CS9" s="635"/>
      <c r="CT9" s="635"/>
      <c r="CU9" s="635"/>
      <c r="CV9" s="635"/>
      <c r="CW9" s="635"/>
      <c r="CX9" s="635"/>
      <c r="CY9" s="636"/>
      <c r="CZ9" s="672">
        <v>4.4000000000000004</v>
      </c>
      <c r="DA9" s="672"/>
      <c r="DB9" s="672"/>
      <c r="DC9" s="672"/>
      <c r="DD9" s="640">
        <v>2921</v>
      </c>
      <c r="DE9" s="635"/>
      <c r="DF9" s="635"/>
      <c r="DG9" s="635"/>
      <c r="DH9" s="635"/>
      <c r="DI9" s="635"/>
      <c r="DJ9" s="635"/>
      <c r="DK9" s="635"/>
      <c r="DL9" s="635"/>
      <c r="DM9" s="635"/>
      <c r="DN9" s="635"/>
      <c r="DO9" s="635"/>
      <c r="DP9" s="636"/>
      <c r="DQ9" s="640">
        <v>666435</v>
      </c>
      <c r="DR9" s="635"/>
      <c r="DS9" s="635"/>
      <c r="DT9" s="635"/>
      <c r="DU9" s="635"/>
      <c r="DV9" s="635"/>
      <c r="DW9" s="635"/>
      <c r="DX9" s="635"/>
      <c r="DY9" s="635"/>
      <c r="DZ9" s="635"/>
      <c r="EA9" s="635"/>
      <c r="EB9" s="635"/>
      <c r="EC9" s="671"/>
    </row>
    <row r="10" spans="2:143" ht="11.25" customHeight="1" x14ac:dyDescent="0.15">
      <c r="B10" s="631" t="s">
        <v>231</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112592</v>
      </c>
      <c r="BH10" s="635"/>
      <c r="BI10" s="635"/>
      <c r="BJ10" s="635"/>
      <c r="BK10" s="635"/>
      <c r="BL10" s="635"/>
      <c r="BM10" s="635"/>
      <c r="BN10" s="636"/>
      <c r="BO10" s="672">
        <v>2.8</v>
      </c>
      <c r="BP10" s="672"/>
      <c r="BQ10" s="672"/>
      <c r="BR10" s="672"/>
      <c r="BS10" s="673" t="s">
        <v>121</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15">
      <c r="B11" s="631" t="s">
        <v>234</v>
      </c>
      <c r="C11" s="632"/>
      <c r="D11" s="632"/>
      <c r="E11" s="632"/>
      <c r="F11" s="632"/>
      <c r="G11" s="632"/>
      <c r="H11" s="632"/>
      <c r="I11" s="632"/>
      <c r="J11" s="632"/>
      <c r="K11" s="632"/>
      <c r="L11" s="632"/>
      <c r="M11" s="632"/>
      <c r="N11" s="632"/>
      <c r="O11" s="632"/>
      <c r="P11" s="632"/>
      <c r="Q11" s="633"/>
      <c r="R11" s="634">
        <v>806814</v>
      </c>
      <c r="S11" s="635"/>
      <c r="T11" s="635"/>
      <c r="U11" s="635"/>
      <c r="V11" s="635"/>
      <c r="W11" s="635"/>
      <c r="X11" s="635"/>
      <c r="Y11" s="636"/>
      <c r="Z11" s="637">
        <v>3.2</v>
      </c>
      <c r="AA11" s="638"/>
      <c r="AB11" s="638"/>
      <c r="AC11" s="639"/>
      <c r="AD11" s="640">
        <v>806814</v>
      </c>
      <c r="AE11" s="635"/>
      <c r="AF11" s="635"/>
      <c r="AG11" s="635"/>
      <c r="AH11" s="635"/>
      <c r="AI11" s="635"/>
      <c r="AJ11" s="635"/>
      <c r="AK11" s="636"/>
      <c r="AL11" s="637">
        <v>8.6999999999999993</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192538</v>
      </c>
      <c r="BH11" s="635"/>
      <c r="BI11" s="635"/>
      <c r="BJ11" s="635"/>
      <c r="BK11" s="635"/>
      <c r="BL11" s="635"/>
      <c r="BM11" s="635"/>
      <c r="BN11" s="636"/>
      <c r="BO11" s="672">
        <v>4.8</v>
      </c>
      <c r="BP11" s="672"/>
      <c r="BQ11" s="672"/>
      <c r="BR11" s="672"/>
      <c r="BS11" s="673" t="s">
        <v>121</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529702</v>
      </c>
      <c r="CS11" s="635"/>
      <c r="CT11" s="635"/>
      <c r="CU11" s="635"/>
      <c r="CV11" s="635"/>
      <c r="CW11" s="635"/>
      <c r="CX11" s="635"/>
      <c r="CY11" s="636"/>
      <c r="CZ11" s="672">
        <v>2.2999999999999998</v>
      </c>
      <c r="DA11" s="672"/>
      <c r="DB11" s="672"/>
      <c r="DC11" s="672"/>
      <c r="DD11" s="640">
        <v>255907</v>
      </c>
      <c r="DE11" s="635"/>
      <c r="DF11" s="635"/>
      <c r="DG11" s="635"/>
      <c r="DH11" s="635"/>
      <c r="DI11" s="635"/>
      <c r="DJ11" s="635"/>
      <c r="DK11" s="635"/>
      <c r="DL11" s="635"/>
      <c r="DM11" s="635"/>
      <c r="DN11" s="635"/>
      <c r="DO11" s="635"/>
      <c r="DP11" s="636"/>
      <c r="DQ11" s="640">
        <v>182002</v>
      </c>
      <c r="DR11" s="635"/>
      <c r="DS11" s="635"/>
      <c r="DT11" s="635"/>
      <c r="DU11" s="635"/>
      <c r="DV11" s="635"/>
      <c r="DW11" s="635"/>
      <c r="DX11" s="635"/>
      <c r="DY11" s="635"/>
      <c r="DZ11" s="635"/>
      <c r="EA11" s="635"/>
      <c r="EB11" s="635"/>
      <c r="EC11" s="671"/>
    </row>
    <row r="12" spans="2:143" ht="11.25" customHeight="1" x14ac:dyDescent="0.15">
      <c r="B12" s="631" t="s">
        <v>237</v>
      </c>
      <c r="C12" s="632"/>
      <c r="D12" s="632"/>
      <c r="E12" s="632"/>
      <c r="F12" s="632"/>
      <c r="G12" s="632"/>
      <c r="H12" s="632"/>
      <c r="I12" s="632"/>
      <c r="J12" s="632"/>
      <c r="K12" s="632"/>
      <c r="L12" s="632"/>
      <c r="M12" s="632"/>
      <c r="N12" s="632"/>
      <c r="O12" s="632"/>
      <c r="P12" s="632"/>
      <c r="Q12" s="633"/>
      <c r="R12" s="634">
        <v>14602</v>
      </c>
      <c r="S12" s="635"/>
      <c r="T12" s="635"/>
      <c r="U12" s="635"/>
      <c r="V12" s="635"/>
      <c r="W12" s="635"/>
      <c r="X12" s="635"/>
      <c r="Y12" s="636"/>
      <c r="Z12" s="672">
        <v>0.1</v>
      </c>
      <c r="AA12" s="672"/>
      <c r="AB12" s="672"/>
      <c r="AC12" s="672"/>
      <c r="AD12" s="673">
        <v>14602</v>
      </c>
      <c r="AE12" s="673"/>
      <c r="AF12" s="673"/>
      <c r="AG12" s="673"/>
      <c r="AH12" s="673"/>
      <c r="AI12" s="673"/>
      <c r="AJ12" s="673"/>
      <c r="AK12" s="673"/>
      <c r="AL12" s="637">
        <v>0.2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1968424</v>
      </c>
      <c r="BH12" s="635"/>
      <c r="BI12" s="635"/>
      <c r="BJ12" s="635"/>
      <c r="BK12" s="635"/>
      <c r="BL12" s="635"/>
      <c r="BM12" s="635"/>
      <c r="BN12" s="636"/>
      <c r="BO12" s="672">
        <v>49.4</v>
      </c>
      <c r="BP12" s="672"/>
      <c r="BQ12" s="672"/>
      <c r="BR12" s="672"/>
      <c r="BS12" s="673" t="s">
        <v>121</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362205</v>
      </c>
      <c r="CS12" s="635"/>
      <c r="CT12" s="635"/>
      <c r="CU12" s="635"/>
      <c r="CV12" s="635"/>
      <c r="CW12" s="635"/>
      <c r="CX12" s="635"/>
      <c r="CY12" s="636"/>
      <c r="CZ12" s="672">
        <v>1.6</v>
      </c>
      <c r="DA12" s="672"/>
      <c r="DB12" s="672"/>
      <c r="DC12" s="672"/>
      <c r="DD12" s="640">
        <v>180581</v>
      </c>
      <c r="DE12" s="635"/>
      <c r="DF12" s="635"/>
      <c r="DG12" s="635"/>
      <c r="DH12" s="635"/>
      <c r="DI12" s="635"/>
      <c r="DJ12" s="635"/>
      <c r="DK12" s="635"/>
      <c r="DL12" s="635"/>
      <c r="DM12" s="635"/>
      <c r="DN12" s="635"/>
      <c r="DO12" s="635"/>
      <c r="DP12" s="636"/>
      <c r="DQ12" s="640">
        <v>346184</v>
      </c>
      <c r="DR12" s="635"/>
      <c r="DS12" s="635"/>
      <c r="DT12" s="635"/>
      <c r="DU12" s="635"/>
      <c r="DV12" s="635"/>
      <c r="DW12" s="635"/>
      <c r="DX12" s="635"/>
      <c r="DY12" s="635"/>
      <c r="DZ12" s="635"/>
      <c r="EA12" s="635"/>
      <c r="EB12" s="635"/>
      <c r="EC12" s="671"/>
    </row>
    <row r="13" spans="2:143" ht="11.25" customHeight="1" x14ac:dyDescent="0.15">
      <c r="B13" s="631" t="s">
        <v>240</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1963095</v>
      </c>
      <c r="BH13" s="635"/>
      <c r="BI13" s="635"/>
      <c r="BJ13" s="635"/>
      <c r="BK13" s="635"/>
      <c r="BL13" s="635"/>
      <c r="BM13" s="635"/>
      <c r="BN13" s="636"/>
      <c r="BO13" s="672">
        <v>49.3</v>
      </c>
      <c r="BP13" s="672"/>
      <c r="BQ13" s="672"/>
      <c r="BR13" s="672"/>
      <c r="BS13" s="673" t="s">
        <v>121</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4163332</v>
      </c>
      <c r="CS13" s="635"/>
      <c r="CT13" s="635"/>
      <c r="CU13" s="635"/>
      <c r="CV13" s="635"/>
      <c r="CW13" s="635"/>
      <c r="CX13" s="635"/>
      <c r="CY13" s="636"/>
      <c r="CZ13" s="672">
        <v>18.2</v>
      </c>
      <c r="DA13" s="672"/>
      <c r="DB13" s="672"/>
      <c r="DC13" s="672"/>
      <c r="DD13" s="640">
        <v>3173646</v>
      </c>
      <c r="DE13" s="635"/>
      <c r="DF13" s="635"/>
      <c r="DG13" s="635"/>
      <c r="DH13" s="635"/>
      <c r="DI13" s="635"/>
      <c r="DJ13" s="635"/>
      <c r="DK13" s="635"/>
      <c r="DL13" s="635"/>
      <c r="DM13" s="635"/>
      <c r="DN13" s="635"/>
      <c r="DO13" s="635"/>
      <c r="DP13" s="636"/>
      <c r="DQ13" s="640">
        <v>1469920</v>
      </c>
      <c r="DR13" s="635"/>
      <c r="DS13" s="635"/>
      <c r="DT13" s="635"/>
      <c r="DU13" s="635"/>
      <c r="DV13" s="635"/>
      <c r="DW13" s="635"/>
      <c r="DX13" s="635"/>
      <c r="DY13" s="635"/>
      <c r="DZ13" s="635"/>
      <c r="EA13" s="635"/>
      <c r="EB13" s="635"/>
      <c r="EC13" s="671"/>
    </row>
    <row r="14" spans="2:143" ht="11.25" customHeight="1" x14ac:dyDescent="0.15">
      <c r="B14" s="631" t="s">
        <v>243</v>
      </c>
      <c r="C14" s="632"/>
      <c r="D14" s="632"/>
      <c r="E14" s="632"/>
      <c r="F14" s="632"/>
      <c r="G14" s="632"/>
      <c r="H14" s="632"/>
      <c r="I14" s="632"/>
      <c r="J14" s="632"/>
      <c r="K14" s="632"/>
      <c r="L14" s="632"/>
      <c r="M14" s="632"/>
      <c r="N14" s="632"/>
      <c r="O14" s="632"/>
      <c r="P14" s="632"/>
      <c r="Q14" s="633"/>
      <c r="R14" s="634">
        <v>622</v>
      </c>
      <c r="S14" s="635"/>
      <c r="T14" s="635"/>
      <c r="U14" s="635"/>
      <c r="V14" s="635"/>
      <c r="W14" s="635"/>
      <c r="X14" s="635"/>
      <c r="Y14" s="636"/>
      <c r="Z14" s="672">
        <v>0</v>
      </c>
      <c r="AA14" s="672"/>
      <c r="AB14" s="672"/>
      <c r="AC14" s="672"/>
      <c r="AD14" s="673">
        <v>622</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129635</v>
      </c>
      <c r="BH14" s="635"/>
      <c r="BI14" s="635"/>
      <c r="BJ14" s="635"/>
      <c r="BK14" s="635"/>
      <c r="BL14" s="635"/>
      <c r="BM14" s="635"/>
      <c r="BN14" s="636"/>
      <c r="BO14" s="672">
        <v>3.3</v>
      </c>
      <c r="BP14" s="672"/>
      <c r="BQ14" s="672"/>
      <c r="BR14" s="672"/>
      <c r="BS14" s="673" t="s">
        <v>121</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460326</v>
      </c>
      <c r="CS14" s="635"/>
      <c r="CT14" s="635"/>
      <c r="CU14" s="635"/>
      <c r="CV14" s="635"/>
      <c r="CW14" s="635"/>
      <c r="CX14" s="635"/>
      <c r="CY14" s="636"/>
      <c r="CZ14" s="672">
        <v>2</v>
      </c>
      <c r="DA14" s="672"/>
      <c r="DB14" s="672"/>
      <c r="DC14" s="672"/>
      <c r="DD14" s="640">
        <v>25870</v>
      </c>
      <c r="DE14" s="635"/>
      <c r="DF14" s="635"/>
      <c r="DG14" s="635"/>
      <c r="DH14" s="635"/>
      <c r="DI14" s="635"/>
      <c r="DJ14" s="635"/>
      <c r="DK14" s="635"/>
      <c r="DL14" s="635"/>
      <c r="DM14" s="635"/>
      <c r="DN14" s="635"/>
      <c r="DO14" s="635"/>
      <c r="DP14" s="636"/>
      <c r="DQ14" s="640">
        <v>435426</v>
      </c>
      <c r="DR14" s="635"/>
      <c r="DS14" s="635"/>
      <c r="DT14" s="635"/>
      <c r="DU14" s="635"/>
      <c r="DV14" s="635"/>
      <c r="DW14" s="635"/>
      <c r="DX14" s="635"/>
      <c r="DY14" s="635"/>
      <c r="DZ14" s="635"/>
      <c r="EA14" s="635"/>
      <c r="EB14" s="635"/>
      <c r="EC14" s="671"/>
    </row>
    <row r="15" spans="2:143" ht="11.25" customHeight="1" x14ac:dyDescent="0.15">
      <c r="B15" s="631" t="s">
        <v>246</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211228</v>
      </c>
      <c r="BH15" s="635"/>
      <c r="BI15" s="635"/>
      <c r="BJ15" s="635"/>
      <c r="BK15" s="635"/>
      <c r="BL15" s="635"/>
      <c r="BM15" s="635"/>
      <c r="BN15" s="636"/>
      <c r="BO15" s="672">
        <v>5.3</v>
      </c>
      <c r="BP15" s="672"/>
      <c r="BQ15" s="672"/>
      <c r="BR15" s="672"/>
      <c r="BS15" s="673" t="s">
        <v>121</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1904690</v>
      </c>
      <c r="CS15" s="635"/>
      <c r="CT15" s="635"/>
      <c r="CU15" s="635"/>
      <c r="CV15" s="635"/>
      <c r="CW15" s="635"/>
      <c r="CX15" s="635"/>
      <c r="CY15" s="636"/>
      <c r="CZ15" s="672">
        <v>8.3000000000000007</v>
      </c>
      <c r="DA15" s="672"/>
      <c r="DB15" s="672"/>
      <c r="DC15" s="672"/>
      <c r="DD15" s="640">
        <v>744459</v>
      </c>
      <c r="DE15" s="635"/>
      <c r="DF15" s="635"/>
      <c r="DG15" s="635"/>
      <c r="DH15" s="635"/>
      <c r="DI15" s="635"/>
      <c r="DJ15" s="635"/>
      <c r="DK15" s="635"/>
      <c r="DL15" s="635"/>
      <c r="DM15" s="635"/>
      <c r="DN15" s="635"/>
      <c r="DO15" s="635"/>
      <c r="DP15" s="636"/>
      <c r="DQ15" s="640">
        <v>1196215</v>
      </c>
      <c r="DR15" s="635"/>
      <c r="DS15" s="635"/>
      <c r="DT15" s="635"/>
      <c r="DU15" s="635"/>
      <c r="DV15" s="635"/>
      <c r="DW15" s="635"/>
      <c r="DX15" s="635"/>
      <c r="DY15" s="635"/>
      <c r="DZ15" s="635"/>
      <c r="EA15" s="635"/>
      <c r="EB15" s="635"/>
      <c r="EC15" s="671"/>
    </row>
    <row r="16" spans="2:143" ht="11.25" customHeight="1" x14ac:dyDescent="0.15">
      <c r="B16" s="631" t="s">
        <v>249</v>
      </c>
      <c r="C16" s="632"/>
      <c r="D16" s="632"/>
      <c r="E16" s="632"/>
      <c r="F16" s="632"/>
      <c r="G16" s="632"/>
      <c r="H16" s="632"/>
      <c r="I16" s="632"/>
      <c r="J16" s="632"/>
      <c r="K16" s="632"/>
      <c r="L16" s="632"/>
      <c r="M16" s="632"/>
      <c r="N16" s="632"/>
      <c r="O16" s="632"/>
      <c r="P16" s="632"/>
      <c r="Q16" s="633"/>
      <c r="R16" s="634">
        <v>10352</v>
      </c>
      <c r="S16" s="635"/>
      <c r="T16" s="635"/>
      <c r="U16" s="635"/>
      <c r="V16" s="635"/>
      <c r="W16" s="635"/>
      <c r="X16" s="635"/>
      <c r="Y16" s="636"/>
      <c r="Z16" s="672">
        <v>0</v>
      </c>
      <c r="AA16" s="672"/>
      <c r="AB16" s="672"/>
      <c r="AC16" s="672"/>
      <c r="AD16" s="673">
        <v>10352</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v>1473499</v>
      </c>
      <c r="CS16" s="635"/>
      <c r="CT16" s="635"/>
      <c r="CU16" s="635"/>
      <c r="CV16" s="635"/>
      <c r="CW16" s="635"/>
      <c r="CX16" s="635"/>
      <c r="CY16" s="636"/>
      <c r="CZ16" s="672">
        <v>6.4</v>
      </c>
      <c r="DA16" s="672"/>
      <c r="DB16" s="672"/>
      <c r="DC16" s="672"/>
      <c r="DD16" s="640" t="s">
        <v>121</v>
      </c>
      <c r="DE16" s="635"/>
      <c r="DF16" s="635"/>
      <c r="DG16" s="635"/>
      <c r="DH16" s="635"/>
      <c r="DI16" s="635"/>
      <c r="DJ16" s="635"/>
      <c r="DK16" s="635"/>
      <c r="DL16" s="635"/>
      <c r="DM16" s="635"/>
      <c r="DN16" s="635"/>
      <c r="DO16" s="635"/>
      <c r="DP16" s="636"/>
      <c r="DQ16" s="640">
        <v>614448</v>
      </c>
      <c r="DR16" s="635"/>
      <c r="DS16" s="635"/>
      <c r="DT16" s="635"/>
      <c r="DU16" s="635"/>
      <c r="DV16" s="635"/>
      <c r="DW16" s="635"/>
      <c r="DX16" s="635"/>
      <c r="DY16" s="635"/>
      <c r="DZ16" s="635"/>
      <c r="EA16" s="635"/>
      <c r="EB16" s="635"/>
      <c r="EC16" s="671"/>
    </row>
    <row r="17" spans="2:133" ht="11.25" customHeight="1" x14ac:dyDescent="0.15">
      <c r="B17" s="631" t="s">
        <v>252</v>
      </c>
      <c r="C17" s="632"/>
      <c r="D17" s="632"/>
      <c r="E17" s="632"/>
      <c r="F17" s="632"/>
      <c r="G17" s="632"/>
      <c r="H17" s="632"/>
      <c r="I17" s="632"/>
      <c r="J17" s="632"/>
      <c r="K17" s="632"/>
      <c r="L17" s="632"/>
      <c r="M17" s="632"/>
      <c r="N17" s="632"/>
      <c r="O17" s="632"/>
      <c r="P17" s="632"/>
      <c r="Q17" s="633"/>
      <c r="R17" s="634">
        <v>61296</v>
      </c>
      <c r="S17" s="635"/>
      <c r="T17" s="635"/>
      <c r="U17" s="635"/>
      <c r="V17" s="635"/>
      <c r="W17" s="635"/>
      <c r="X17" s="635"/>
      <c r="Y17" s="636"/>
      <c r="Z17" s="672">
        <v>0.2</v>
      </c>
      <c r="AA17" s="672"/>
      <c r="AB17" s="672"/>
      <c r="AC17" s="672"/>
      <c r="AD17" s="673">
        <v>61296</v>
      </c>
      <c r="AE17" s="673"/>
      <c r="AF17" s="673"/>
      <c r="AG17" s="673"/>
      <c r="AH17" s="673"/>
      <c r="AI17" s="673"/>
      <c r="AJ17" s="673"/>
      <c r="AK17" s="673"/>
      <c r="AL17" s="637">
        <v>0.7</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2281137</v>
      </c>
      <c r="CS17" s="635"/>
      <c r="CT17" s="635"/>
      <c r="CU17" s="635"/>
      <c r="CV17" s="635"/>
      <c r="CW17" s="635"/>
      <c r="CX17" s="635"/>
      <c r="CY17" s="636"/>
      <c r="CZ17" s="672">
        <v>10</v>
      </c>
      <c r="DA17" s="672"/>
      <c r="DB17" s="672"/>
      <c r="DC17" s="672"/>
      <c r="DD17" s="640" t="s">
        <v>121</v>
      </c>
      <c r="DE17" s="635"/>
      <c r="DF17" s="635"/>
      <c r="DG17" s="635"/>
      <c r="DH17" s="635"/>
      <c r="DI17" s="635"/>
      <c r="DJ17" s="635"/>
      <c r="DK17" s="635"/>
      <c r="DL17" s="635"/>
      <c r="DM17" s="635"/>
      <c r="DN17" s="635"/>
      <c r="DO17" s="635"/>
      <c r="DP17" s="636"/>
      <c r="DQ17" s="640">
        <v>2203811</v>
      </c>
      <c r="DR17" s="635"/>
      <c r="DS17" s="635"/>
      <c r="DT17" s="635"/>
      <c r="DU17" s="635"/>
      <c r="DV17" s="635"/>
      <c r="DW17" s="635"/>
      <c r="DX17" s="635"/>
      <c r="DY17" s="635"/>
      <c r="DZ17" s="635"/>
      <c r="EA17" s="635"/>
      <c r="EB17" s="635"/>
      <c r="EC17" s="671"/>
    </row>
    <row r="18" spans="2:133" ht="11.25" customHeight="1" x14ac:dyDescent="0.15">
      <c r="B18" s="631" t="s">
        <v>255</v>
      </c>
      <c r="C18" s="632"/>
      <c r="D18" s="632"/>
      <c r="E18" s="632"/>
      <c r="F18" s="632"/>
      <c r="G18" s="632"/>
      <c r="H18" s="632"/>
      <c r="I18" s="632"/>
      <c r="J18" s="632"/>
      <c r="K18" s="632"/>
      <c r="L18" s="632"/>
      <c r="M18" s="632"/>
      <c r="N18" s="632"/>
      <c r="O18" s="632"/>
      <c r="P18" s="632"/>
      <c r="Q18" s="633"/>
      <c r="R18" s="634">
        <v>67082</v>
      </c>
      <c r="S18" s="635"/>
      <c r="T18" s="635"/>
      <c r="U18" s="635"/>
      <c r="V18" s="635"/>
      <c r="W18" s="635"/>
      <c r="X18" s="635"/>
      <c r="Y18" s="636"/>
      <c r="Z18" s="672">
        <v>0.3</v>
      </c>
      <c r="AA18" s="672"/>
      <c r="AB18" s="672"/>
      <c r="AC18" s="672"/>
      <c r="AD18" s="673">
        <v>67082</v>
      </c>
      <c r="AE18" s="673"/>
      <c r="AF18" s="673"/>
      <c r="AG18" s="673"/>
      <c r="AH18" s="673"/>
      <c r="AI18" s="673"/>
      <c r="AJ18" s="673"/>
      <c r="AK18" s="673"/>
      <c r="AL18" s="637">
        <v>0.7</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258</v>
      </c>
      <c r="C19" s="632"/>
      <c r="D19" s="632"/>
      <c r="E19" s="632"/>
      <c r="F19" s="632"/>
      <c r="G19" s="632"/>
      <c r="H19" s="632"/>
      <c r="I19" s="632"/>
      <c r="J19" s="632"/>
      <c r="K19" s="632"/>
      <c r="L19" s="632"/>
      <c r="M19" s="632"/>
      <c r="N19" s="632"/>
      <c r="O19" s="632"/>
      <c r="P19" s="632"/>
      <c r="Q19" s="633"/>
      <c r="R19" s="634">
        <v>65724</v>
      </c>
      <c r="S19" s="635"/>
      <c r="T19" s="635"/>
      <c r="U19" s="635"/>
      <c r="V19" s="635"/>
      <c r="W19" s="635"/>
      <c r="X19" s="635"/>
      <c r="Y19" s="636"/>
      <c r="Z19" s="672">
        <v>0.3</v>
      </c>
      <c r="AA19" s="672"/>
      <c r="AB19" s="672"/>
      <c r="AC19" s="672"/>
      <c r="AD19" s="673">
        <v>65724</v>
      </c>
      <c r="AE19" s="673"/>
      <c r="AF19" s="673"/>
      <c r="AG19" s="673"/>
      <c r="AH19" s="673"/>
      <c r="AI19" s="673"/>
      <c r="AJ19" s="673"/>
      <c r="AK19" s="673"/>
      <c r="AL19" s="637">
        <v>0.7</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4936</v>
      </c>
      <c r="BH19" s="635"/>
      <c r="BI19" s="635"/>
      <c r="BJ19" s="635"/>
      <c r="BK19" s="635"/>
      <c r="BL19" s="635"/>
      <c r="BM19" s="635"/>
      <c r="BN19" s="636"/>
      <c r="BO19" s="672">
        <v>0.1</v>
      </c>
      <c r="BP19" s="672"/>
      <c r="BQ19" s="672"/>
      <c r="BR19" s="672"/>
      <c r="BS19" s="673" t="s">
        <v>121</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261</v>
      </c>
      <c r="C20" s="702"/>
      <c r="D20" s="702"/>
      <c r="E20" s="702"/>
      <c r="F20" s="702"/>
      <c r="G20" s="702"/>
      <c r="H20" s="702"/>
      <c r="I20" s="702"/>
      <c r="J20" s="702"/>
      <c r="K20" s="702"/>
      <c r="L20" s="702"/>
      <c r="M20" s="702"/>
      <c r="N20" s="702"/>
      <c r="O20" s="702"/>
      <c r="P20" s="702"/>
      <c r="Q20" s="703"/>
      <c r="R20" s="634">
        <v>1358</v>
      </c>
      <c r="S20" s="635"/>
      <c r="T20" s="635"/>
      <c r="U20" s="635"/>
      <c r="V20" s="635"/>
      <c r="W20" s="635"/>
      <c r="X20" s="635"/>
      <c r="Y20" s="636"/>
      <c r="Z20" s="672">
        <v>0</v>
      </c>
      <c r="AA20" s="672"/>
      <c r="AB20" s="672"/>
      <c r="AC20" s="672"/>
      <c r="AD20" s="673">
        <v>1358</v>
      </c>
      <c r="AE20" s="673"/>
      <c r="AF20" s="673"/>
      <c r="AG20" s="673"/>
      <c r="AH20" s="673"/>
      <c r="AI20" s="673"/>
      <c r="AJ20" s="673"/>
      <c r="AK20" s="673"/>
      <c r="AL20" s="637">
        <v>0</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4936</v>
      </c>
      <c r="BH20" s="635"/>
      <c r="BI20" s="635"/>
      <c r="BJ20" s="635"/>
      <c r="BK20" s="635"/>
      <c r="BL20" s="635"/>
      <c r="BM20" s="635"/>
      <c r="BN20" s="636"/>
      <c r="BO20" s="672">
        <v>0.1</v>
      </c>
      <c r="BP20" s="672"/>
      <c r="BQ20" s="672"/>
      <c r="BR20" s="672"/>
      <c r="BS20" s="673" t="s">
        <v>121</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22896362</v>
      </c>
      <c r="CS20" s="635"/>
      <c r="CT20" s="635"/>
      <c r="CU20" s="635"/>
      <c r="CV20" s="635"/>
      <c r="CW20" s="635"/>
      <c r="CX20" s="635"/>
      <c r="CY20" s="636"/>
      <c r="CZ20" s="672">
        <v>100</v>
      </c>
      <c r="DA20" s="672"/>
      <c r="DB20" s="672"/>
      <c r="DC20" s="672"/>
      <c r="DD20" s="640">
        <v>5287046</v>
      </c>
      <c r="DE20" s="635"/>
      <c r="DF20" s="635"/>
      <c r="DG20" s="635"/>
      <c r="DH20" s="635"/>
      <c r="DI20" s="635"/>
      <c r="DJ20" s="635"/>
      <c r="DK20" s="635"/>
      <c r="DL20" s="635"/>
      <c r="DM20" s="635"/>
      <c r="DN20" s="635"/>
      <c r="DO20" s="635"/>
      <c r="DP20" s="636"/>
      <c r="DQ20" s="640">
        <v>12918346</v>
      </c>
      <c r="DR20" s="635"/>
      <c r="DS20" s="635"/>
      <c r="DT20" s="635"/>
      <c r="DU20" s="635"/>
      <c r="DV20" s="635"/>
      <c r="DW20" s="635"/>
      <c r="DX20" s="635"/>
      <c r="DY20" s="635"/>
      <c r="DZ20" s="635"/>
      <c r="EA20" s="635"/>
      <c r="EB20" s="635"/>
      <c r="EC20" s="671"/>
    </row>
    <row r="21" spans="2:133" ht="11.25" customHeight="1" x14ac:dyDescent="0.15">
      <c r="B21" s="631" t="s">
        <v>264</v>
      </c>
      <c r="C21" s="632"/>
      <c r="D21" s="632"/>
      <c r="E21" s="632"/>
      <c r="F21" s="632"/>
      <c r="G21" s="632"/>
      <c r="H21" s="632"/>
      <c r="I21" s="632"/>
      <c r="J21" s="632"/>
      <c r="K21" s="632"/>
      <c r="L21" s="632"/>
      <c r="M21" s="632"/>
      <c r="N21" s="632"/>
      <c r="O21" s="632"/>
      <c r="P21" s="632"/>
      <c r="Q21" s="633"/>
      <c r="R21" s="634">
        <v>4987514</v>
      </c>
      <c r="S21" s="635"/>
      <c r="T21" s="635"/>
      <c r="U21" s="635"/>
      <c r="V21" s="635"/>
      <c r="W21" s="635"/>
      <c r="X21" s="635"/>
      <c r="Y21" s="636"/>
      <c r="Z21" s="672">
        <v>19.899999999999999</v>
      </c>
      <c r="AA21" s="672"/>
      <c r="AB21" s="672"/>
      <c r="AC21" s="672"/>
      <c r="AD21" s="673">
        <v>4130487</v>
      </c>
      <c r="AE21" s="673"/>
      <c r="AF21" s="673"/>
      <c r="AG21" s="673"/>
      <c r="AH21" s="673"/>
      <c r="AI21" s="673"/>
      <c r="AJ21" s="673"/>
      <c r="AK21" s="673"/>
      <c r="AL21" s="637">
        <v>44.7</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v>4936</v>
      </c>
      <c r="BH21" s="635"/>
      <c r="BI21" s="635"/>
      <c r="BJ21" s="635"/>
      <c r="BK21" s="635"/>
      <c r="BL21" s="635"/>
      <c r="BM21" s="635"/>
      <c r="BN21" s="636"/>
      <c r="BO21" s="672">
        <v>0.1</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266</v>
      </c>
      <c r="C22" s="632"/>
      <c r="D22" s="632"/>
      <c r="E22" s="632"/>
      <c r="F22" s="632"/>
      <c r="G22" s="632"/>
      <c r="H22" s="632"/>
      <c r="I22" s="632"/>
      <c r="J22" s="632"/>
      <c r="K22" s="632"/>
      <c r="L22" s="632"/>
      <c r="M22" s="632"/>
      <c r="N22" s="632"/>
      <c r="O22" s="632"/>
      <c r="P22" s="632"/>
      <c r="Q22" s="633"/>
      <c r="R22" s="634">
        <v>4130487</v>
      </c>
      <c r="S22" s="635"/>
      <c r="T22" s="635"/>
      <c r="U22" s="635"/>
      <c r="V22" s="635"/>
      <c r="W22" s="635"/>
      <c r="X22" s="635"/>
      <c r="Y22" s="636"/>
      <c r="Z22" s="672">
        <v>16.5</v>
      </c>
      <c r="AA22" s="672"/>
      <c r="AB22" s="672"/>
      <c r="AC22" s="672"/>
      <c r="AD22" s="673">
        <v>4130487</v>
      </c>
      <c r="AE22" s="673"/>
      <c r="AF22" s="673"/>
      <c r="AG22" s="673"/>
      <c r="AH22" s="673"/>
      <c r="AI22" s="673"/>
      <c r="AJ22" s="673"/>
      <c r="AK22" s="673"/>
      <c r="AL22" s="637">
        <v>44.7</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269</v>
      </c>
      <c r="C23" s="632"/>
      <c r="D23" s="632"/>
      <c r="E23" s="632"/>
      <c r="F23" s="632"/>
      <c r="G23" s="632"/>
      <c r="H23" s="632"/>
      <c r="I23" s="632"/>
      <c r="J23" s="632"/>
      <c r="K23" s="632"/>
      <c r="L23" s="632"/>
      <c r="M23" s="632"/>
      <c r="N23" s="632"/>
      <c r="O23" s="632"/>
      <c r="P23" s="632"/>
      <c r="Q23" s="633"/>
      <c r="R23" s="634">
        <v>857027</v>
      </c>
      <c r="S23" s="635"/>
      <c r="T23" s="635"/>
      <c r="U23" s="635"/>
      <c r="V23" s="635"/>
      <c r="W23" s="635"/>
      <c r="X23" s="635"/>
      <c r="Y23" s="636"/>
      <c r="Z23" s="672">
        <v>3.4</v>
      </c>
      <c r="AA23" s="672"/>
      <c r="AB23" s="672"/>
      <c r="AC23" s="672"/>
      <c r="AD23" s="673" t="s">
        <v>121</v>
      </c>
      <c r="AE23" s="673"/>
      <c r="AF23" s="673"/>
      <c r="AG23" s="673"/>
      <c r="AH23" s="673"/>
      <c r="AI23" s="673"/>
      <c r="AJ23" s="673"/>
      <c r="AK23" s="673"/>
      <c r="AL23" s="637" t="s">
        <v>121</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15">
      <c r="B24" s="631" t="s">
        <v>276</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6897483</v>
      </c>
      <c r="CS24" s="690"/>
      <c r="CT24" s="690"/>
      <c r="CU24" s="690"/>
      <c r="CV24" s="690"/>
      <c r="CW24" s="690"/>
      <c r="CX24" s="690"/>
      <c r="CY24" s="715"/>
      <c r="CZ24" s="716">
        <v>30.1</v>
      </c>
      <c r="DA24" s="698"/>
      <c r="DB24" s="698"/>
      <c r="DC24" s="718"/>
      <c r="DD24" s="714">
        <v>5378966</v>
      </c>
      <c r="DE24" s="690"/>
      <c r="DF24" s="690"/>
      <c r="DG24" s="690"/>
      <c r="DH24" s="690"/>
      <c r="DI24" s="690"/>
      <c r="DJ24" s="690"/>
      <c r="DK24" s="715"/>
      <c r="DL24" s="714">
        <v>4854381</v>
      </c>
      <c r="DM24" s="690"/>
      <c r="DN24" s="690"/>
      <c r="DO24" s="690"/>
      <c r="DP24" s="690"/>
      <c r="DQ24" s="690"/>
      <c r="DR24" s="690"/>
      <c r="DS24" s="690"/>
      <c r="DT24" s="690"/>
      <c r="DU24" s="690"/>
      <c r="DV24" s="715"/>
      <c r="DW24" s="716">
        <v>52.4</v>
      </c>
      <c r="DX24" s="698"/>
      <c r="DY24" s="698"/>
      <c r="DZ24" s="698"/>
      <c r="EA24" s="698"/>
      <c r="EB24" s="698"/>
      <c r="EC24" s="717"/>
    </row>
    <row r="25" spans="2:133" ht="11.25" customHeight="1" x14ac:dyDescent="0.15">
      <c r="B25" s="631" t="s">
        <v>279</v>
      </c>
      <c r="C25" s="632"/>
      <c r="D25" s="632"/>
      <c r="E25" s="632"/>
      <c r="F25" s="632"/>
      <c r="G25" s="632"/>
      <c r="H25" s="632"/>
      <c r="I25" s="632"/>
      <c r="J25" s="632"/>
      <c r="K25" s="632"/>
      <c r="L25" s="632"/>
      <c r="M25" s="632"/>
      <c r="N25" s="632"/>
      <c r="O25" s="632"/>
      <c r="P25" s="632"/>
      <c r="Q25" s="633"/>
      <c r="R25" s="634">
        <v>10064540</v>
      </c>
      <c r="S25" s="635"/>
      <c r="T25" s="635"/>
      <c r="U25" s="635"/>
      <c r="V25" s="635"/>
      <c r="W25" s="635"/>
      <c r="X25" s="635"/>
      <c r="Y25" s="636"/>
      <c r="Z25" s="672">
        <v>40.200000000000003</v>
      </c>
      <c r="AA25" s="672"/>
      <c r="AB25" s="672"/>
      <c r="AC25" s="672"/>
      <c r="AD25" s="673">
        <v>9207513</v>
      </c>
      <c r="AE25" s="673"/>
      <c r="AF25" s="673"/>
      <c r="AG25" s="673"/>
      <c r="AH25" s="673"/>
      <c r="AI25" s="673"/>
      <c r="AJ25" s="673"/>
      <c r="AK25" s="673"/>
      <c r="AL25" s="637">
        <v>99.7</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2126903</v>
      </c>
      <c r="CS25" s="647"/>
      <c r="CT25" s="647"/>
      <c r="CU25" s="647"/>
      <c r="CV25" s="647"/>
      <c r="CW25" s="647"/>
      <c r="CX25" s="647"/>
      <c r="CY25" s="648"/>
      <c r="CZ25" s="637">
        <v>9.3000000000000007</v>
      </c>
      <c r="DA25" s="649"/>
      <c r="DB25" s="649"/>
      <c r="DC25" s="650"/>
      <c r="DD25" s="640">
        <v>1973799</v>
      </c>
      <c r="DE25" s="647"/>
      <c r="DF25" s="647"/>
      <c r="DG25" s="647"/>
      <c r="DH25" s="647"/>
      <c r="DI25" s="647"/>
      <c r="DJ25" s="647"/>
      <c r="DK25" s="648"/>
      <c r="DL25" s="640">
        <v>1940933</v>
      </c>
      <c r="DM25" s="647"/>
      <c r="DN25" s="647"/>
      <c r="DO25" s="647"/>
      <c r="DP25" s="647"/>
      <c r="DQ25" s="647"/>
      <c r="DR25" s="647"/>
      <c r="DS25" s="647"/>
      <c r="DT25" s="647"/>
      <c r="DU25" s="647"/>
      <c r="DV25" s="648"/>
      <c r="DW25" s="637">
        <v>20.9</v>
      </c>
      <c r="DX25" s="649"/>
      <c r="DY25" s="649"/>
      <c r="DZ25" s="649"/>
      <c r="EA25" s="649"/>
      <c r="EB25" s="649"/>
      <c r="EC25" s="661"/>
    </row>
    <row r="26" spans="2:133" ht="11.25" customHeight="1" x14ac:dyDescent="0.15">
      <c r="B26" s="631" t="s">
        <v>282</v>
      </c>
      <c r="C26" s="632"/>
      <c r="D26" s="632"/>
      <c r="E26" s="632"/>
      <c r="F26" s="632"/>
      <c r="G26" s="632"/>
      <c r="H26" s="632"/>
      <c r="I26" s="632"/>
      <c r="J26" s="632"/>
      <c r="K26" s="632"/>
      <c r="L26" s="632"/>
      <c r="M26" s="632"/>
      <c r="N26" s="632"/>
      <c r="O26" s="632"/>
      <c r="P26" s="632"/>
      <c r="Q26" s="633"/>
      <c r="R26" s="634">
        <v>4060</v>
      </c>
      <c r="S26" s="635"/>
      <c r="T26" s="635"/>
      <c r="U26" s="635"/>
      <c r="V26" s="635"/>
      <c r="W26" s="635"/>
      <c r="X26" s="635"/>
      <c r="Y26" s="636"/>
      <c r="Z26" s="672">
        <v>0</v>
      </c>
      <c r="AA26" s="672"/>
      <c r="AB26" s="672"/>
      <c r="AC26" s="672"/>
      <c r="AD26" s="673">
        <v>4060</v>
      </c>
      <c r="AE26" s="673"/>
      <c r="AF26" s="673"/>
      <c r="AG26" s="673"/>
      <c r="AH26" s="673"/>
      <c r="AI26" s="673"/>
      <c r="AJ26" s="673"/>
      <c r="AK26" s="673"/>
      <c r="AL26" s="637">
        <v>0</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1277788</v>
      </c>
      <c r="CS26" s="635"/>
      <c r="CT26" s="635"/>
      <c r="CU26" s="635"/>
      <c r="CV26" s="635"/>
      <c r="CW26" s="635"/>
      <c r="CX26" s="635"/>
      <c r="CY26" s="636"/>
      <c r="CZ26" s="637">
        <v>5.6</v>
      </c>
      <c r="DA26" s="649"/>
      <c r="DB26" s="649"/>
      <c r="DC26" s="650"/>
      <c r="DD26" s="640">
        <v>1161983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285</v>
      </c>
      <c r="C27" s="632"/>
      <c r="D27" s="632"/>
      <c r="E27" s="632"/>
      <c r="F27" s="632"/>
      <c r="G27" s="632"/>
      <c r="H27" s="632"/>
      <c r="I27" s="632"/>
      <c r="J27" s="632"/>
      <c r="K27" s="632"/>
      <c r="L27" s="632"/>
      <c r="M27" s="632"/>
      <c r="N27" s="632"/>
      <c r="O27" s="632"/>
      <c r="P27" s="632"/>
      <c r="Q27" s="633"/>
      <c r="R27" s="634">
        <v>90280</v>
      </c>
      <c r="S27" s="635"/>
      <c r="T27" s="635"/>
      <c r="U27" s="635"/>
      <c r="V27" s="635"/>
      <c r="W27" s="635"/>
      <c r="X27" s="635"/>
      <c r="Y27" s="636"/>
      <c r="Z27" s="672">
        <v>0.4</v>
      </c>
      <c r="AA27" s="672"/>
      <c r="AB27" s="672"/>
      <c r="AC27" s="672"/>
      <c r="AD27" s="673" t="s">
        <v>121</v>
      </c>
      <c r="AE27" s="673"/>
      <c r="AF27" s="673"/>
      <c r="AG27" s="673"/>
      <c r="AH27" s="673"/>
      <c r="AI27" s="673"/>
      <c r="AJ27" s="673"/>
      <c r="AK27" s="673"/>
      <c r="AL27" s="637" t="s">
        <v>121</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3982919</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2489443</v>
      </c>
      <c r="CS27" s="647"/>
      <c r="CT27" s="647"/>
      <c r="CU27" s="647"/>
      <c r="CV27" s="647"/>
      <c r="CW27" s="647"/>
      <c r="CX27" s="647"/>
      <c r="CY27" s="648"/>
      <c r="CZ27" s="637">
        <v>10.9</v>
      </c>
      <c r="DA27" s="649"/>
      <c r="DB27" s="649"/>
      <c r="DC27" s="650"/>
      <c r="DD27" s="640">
        <v>1201356</v>
      </c>
      <c r="DE27" s="647"/>
      <c r="DF27" s="647"/>
      <c r="DG27" s="647"/>
      <c r="DH27" s="647"/>
      <c r="DI27" s="647"/>
      <c r="DJ27" s="647"/>
      <c r="DK27" s="648"/>
      <c r="DL27" s="640">
        <v>709637</v>
      </c>
      <c r="DM27" s="647"/>
      <c r="DN27" s="647"/>
      <c r="DO27" s="647"/>
      <c r="DP27" s="647"/>
      <c r="DQ27" s="647"/>
      <c r="DR27" s="647"/>
      <c r="DS27" s="647"/>
      <c r="DT27" s="647"/>
      <c r="DU27" s="647"/>
      <c r="DV27" s="648"/>
      <c r="DW27" s="637">
        <v>7.7</v>
      </c>
      <c r="DX27" s="649"/>
      <c r="DY27" s="649"/>
      <c r="DZ27" s="649"/>
      <c r="EA27" s="649"/>
      <c r="EB27" s="649"/>
      <c r="EC27" s="661"/>
    </row>
    <row r="28" spans="2:133" ht="11.25" customHeight="1" x14ac:dyDescent="0.15">
      <c r="B28" s="631" t="s">
        <v>288</v>
      </c>
      <c r="C28" s="632"/>
      <c r="D28" s="632"/>
      <c r="E28" s="632"/>
      <c r="F28" s="632"/>
      <c r="G28" s="632"/>
      <c r="H28" s="632"/>
      <c r="I28" s="632"/>
      <c r="J28" s="632"/>
      <c r="K28" s="632"/>
      <c r="L28" s="632"/>
      <c r="M28" s="632"/>
      <c r="N28" s="632"/>
      <c r="O28" s="632"/>
      <c r="P28" s="632"/>
      <c r="Q28" s="633"/>
      <c r="R28" s="634">
        <v>331646</v>
      </c>
      <c r="S28" s="635"/>
      <c r="T28" s="635"/>
      <c r="U28" s="635"/>
      <c r="V28" s="635"/>
      <c r="W28" s="635"/>
      <c r="X28" s="635"/>
      <c r="Y28" s="636"/>
      <c r="Z28" s="672">
        <v>1.3</v>
      </c>
      <c r="AA28" s="672"/>
      <c r="AB28" s="672"/>
      <c r="AC28" s="672"/>
      <c r="AD28" s="673">
        <v>5109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2281137</v>
      </c>
      <c r="CS28" s="635"/>
      <c r="CT28" s="635"/>
      <c r="CU28" s="635"/>
      <c r="CV28" s="635"/>
      <c r="CW28" s="635"/>
      <c r="CX28" s="635"/>
      <c r="CY28" s="636"/>
      <c r="CZ28" s="637">
        <v>10</v>
      </c>
      <c r="DA28" s="649"/>
      <c r="DB28" s="649"/>
      <c r="DC28" s="650"/>
      <c r="DD28" s="640">
        <v>2203811</v>
      </c>
      <c r="DE28" s="635"/>
      <c r="DF28" s="635"/>
      <c r="DG28" s="635"/>
      <c r="DH28" s="635"/>
      <c r="DI28" s="635"/>
      <c r="DJ28" s="635"/>
      <c r="DK28" s="636"/>
      <c r="DL28" s="640">
        <v>2203811</v>
      </c>
      <c r="DM28" s="635"/>
      <c r="DN28" s="635"/>
      <c r="DO28" s="635"/>
      <c r="DP28" s="635"/>
      <c r="DQ28" s="635"/>
      <c r="DR28" s="635"/>
      <c r="DS28" s="635"/>
      <c r="DT28" s="635"/>
      <c r="DU28" s="635"/>
      <c r="DV28" s="636"/>
      <c r="DW28" s="637">
        <v>23.8</v>
      </c>
      <c r="DX28" s="649"/>
      <c r="DY28" s="649"/>
      <c r="DZ28" s="649"/>
      <c r="EA28" s="649"/>
      <c r="EB28" s="649"/>
      <c r="EC28" s="661"/>
    </row>
    <row r="29" spans="2:133" ht="11.25" customHeight="1" x14ac:dyDescent="0.15">
      <c r="B29" s="631" t="s">
        <v>290</v>
      </c>
      <c r="C29" s="632"/>
      <c r="D29" s="632"/>
      <c r="E29" s="632"/>
      <c r="F29" s="632"/>
      <c r="G29" s="632"/>
      <c r="H29" s="632"/>
      <c r="I29" s="632"/>
      <c r="J29" s="632"/>
      <c r="K29" s="632"/>
      <c r="L29" s="632"/>
      <c r="M29" s="632"/>
      <c r="N29" s="632"/>
      <c r="O29" s="632"/>
      <c r="P29" s="632"/>
      <c r="Q29" s="633"/>
      <c r="R29" s="634">
        <v>15507</v>
      </c>
      <c r="S29" s="635"/>
      <c r="T29" s="635"/>
      <c r="U29" s="635"/>
      <c r="V29" s="635"/>
      <c r="W29" s="635"/>
      <c r="X29" s="635"/>
      <c r="Y29" s="636"/>
      <c r="Z29" s="672">
        <v>0.1</v>
      </c>
      <c r="AA29" s="672"/>
      <c r="AB29" s="672"/>
      <c r="AC29" s="672"/>
      <c r="AD29" s="673">
        <v>95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2281137</v>
      </c>
      <c r="CS29" s="647"/>
      <c r="CT29" s="647"/>
      <c r="CU29" s="647"/>
      <c r="CV29" s="647"/>
      <c r="CW29" s="647"/>
      <c r="CX29" s="647"/>
      <c r="CY29" s="648"/>
      <c r="CZ29" s="637">
        <v>10</v>
      </c>
      <c r="DA29" s="649"/>
      <c r="DB29" s="649"/>
      <c r="DC29" s="650"/>
      <c r="DD29" s="640">
        <v>2203811</v>
      </c>
      <c r="DE29" s="647"/>
      <c r="DF29" s="647"/>
      <c r="DG29" s="647"/>
      <c r="DH29" s="647"/>
      <c r="DI29" s="647"/>
      <c r="DJ29" s="647"/>
      <c r="DK29" s="648"/>
      <c r="DL29" s="640">
        <v>2203811</v>
      </c>
      <c r="DM29" s="647"/>
      <c r="DN29" s="647"/>
      <c r="DO29" s="647"/>
      <c r="DP29" s="647"/>
      <c r="DQ29" s="647"/>
      <c r="DR29" s="647"/>
      <c r="DS29" s="647"/>
      <c r="DT29" s="647"/>
      <c r="DU29" s="647"/>
      <c r="DV29" s="648"/>
      <c r="DW29" s="637">
        <v>23.8</v>
      </c>
      <c r="DX29" s="649"/>
      <c r="DY29" s="649"/>
      <c r="DZ29" s="649"/>
      <c r="EA29" s="649"/>
      <c r="EB29" s="649"/>
      <c r="EC29" s="661"/>
    </row>
    <row r="30" spans="2:133" ht="11.25" customHeight="1" x14ac:dyDescent="0.15">
      <c r="B30" s="631" t="s">
        <v>292</v>
      </c>
      <c r="C30" s="632"/>
      <c r="D30" s="632"/>
      <c r="E30" s="632"/>
      <c r="F30" s="632"/>
      <c r="G30" s="632"/>
      <c r="H30" s="632"/>
      <c r="I30" s="632"/>
      <c r="J30" s="632"/>
      <c r="K30" s="632"/>
      <c r="L30" s="632"/>
      <c r="M30" s="632"/>
      <c r="N30" s="632"/>
      <c r="O30" s="632"/>
      <c r="P30" s="632"/>
      <c r="Q30" s="633"/>
      <c r="R30" s="634">
        <v>4644023</v>
      </c>
      <c r="S30" s="635"/>
      <c r="T30" s="635"/>
      <c r="U30" s="635"/>
      <c r="V30" s="635"/>
      <c r="W30" s="635"/>
      <c r="X30" s="635"/>
      <c r="Y30" s="636"/>
      <c r="Z30" s="672">
        <v>18.600000000000001</v>
      </c>
      <c r="AA30" s="672"/>
      <c r="AB30" s="672"/>
      <c r="AC30" s="672"/>
      <c r="AD30" s="673" t="s">
        <v>121</v>
      </c>
      <c r="AE30" s="673"/>
      <c r="AF30" s="673"/>
      <c r="AG30" s="673"/>
      <c r="AH30" s="673"/>
      <c r="AI30" s="673"/>
      <c r="AJ30" s="673"/>
      <c r="AK30" s="673"/>
      <c r="AL30" s="637" t="s">
        <v>121</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2101188</v>
      </c>
      <c r="CS30" s="635"/>
      <c r="CT30" s="635"/>
      <c r="CU30" s="635"/>
      <c r="CV30" s="635"/>
      <c r="CW30" s="635"/>
      <c r="CX30" s="635"/>
      <c r="CY30" s="636"/>
      <c r="CZ30" s="637">
        <v>9.1999999999999993</v>
      </c>
      <c r="DA30" s="649"/>
      <c r="DB30" s="649"/>
      <c r="DC30" s="650"/>
      <c r="DD30" s="640">
        <v>2023862</v>
      </c>
      <c r="DE30" s="635"/>
      <c r="DF30" s="635"/>
      <c r="DG30" s="635"/>
      <c r="DH30" s="635"/>
      <c r="DI30" s="635"/>
      <c r="DJ30" s="635"/>
      <c r="DK30" s="636"/>
      <c r="DL30" s="640">
        <v>2023862</v>
      </c>
      <c r="DM30" s="635"/>
      <c r="DN30" s="635"/>
      <c r="DO30" s="635"/>
      <c r="DP30" s="635"/>
      <c r="DQ30" s="635"/>
      <c r="DR30" s="635"/>
      <c r="DS30" s="635"/>
      <c r="DT30" s="635"/>
      <c r="DU30" s="635"/>
      <c r="DV30" s="636"/>
      <c r="DW30" s="637">
        <v>21.8</v>
      </c>
      <c r="DX30" s="649"/>
      <c r="DY30" s="649"/>
      <c r="DZ30" s="649"/>
      <c r="EA30" s="649"/>
      <c r="EB30" s="649"/>
      <c r="EC30" s="661"/>
    </row>
    <row r="31" spans="2:133" ht="11.25" customHeight="1" x14ac:dyDescent="0.15">
      <c r="B31" s="701" t="s">
        <v>296</v>
      </c>
      <c r="C31" s="702"/>
      <c r="D31" s="702"/>
      <c r="E31" s="702"/>
      <c r="F31" s="702"/>
      <c r="G31" s="702"/>
      <c r="H31" s="702"/>
      <c r="I31" s="702"/>
      <c r="J31" s="702"/>
      <c r="K31" s="702"/>
      <c r="L31" s="702"/>
      <c r="M31" s="702"/>
      <c r="N31" s="702"/>
      <c r="O31" s="702"/>
      <c r="P31" s="702"/>
      <c r="Q31" s="703"/>
      <c r="R31" s="634">
        <v>14421</v>
      </c>
      <c r="S31" s="635"/>
      <c r="T31" s="635"/>
      <c r="U31" s="635"/>
      <c r="V31" s="635"/>
      <c r="W31" s="635"/>
      <c r="X31" s="635"/>
      <c r="Y31" s="636"/>
      <c r="Z31" s="672">
        <v>0.1</v>
      </c>
      <c r="AA31" s="672"/>
      <c r="AB31" s="672"/>
      <c r="AC31" s="672"/>
      <c r="AD31" s="673">
        <v>14421</v>
      </c>
      <c r="AE31" s="673"/>
      <c r="AF31" s="673"/>
      <c r="AG31" s="673"/>
      <c r="AH31" s="673"/>
      <c r="AI31" s="673"/>
      <c r="AJ31" s="673"/>
      <c r="AK31" s="673"/>
      <c r="AL31" s="637">
        <v>0.2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99.4</v>
      </c>
      <c r="BH31" s="697"/>
      <c r="BI31" s="697"/>
      <c r="BJ31" s="697"/>
      <c r="BK31" s="697"/>
      <c r="BL31" s="697"/>
      <c r="BM31" s="698">
        <v>97.9</v>
      </c>
      <c r="BN31" s="697"/>
      <c r="BO31" s="697"/>
      <c r="BP31" s="697"/>
      <c r="BQ31" s="699"/>
      <c r="BR31" s="696">
        <v>99.4</v>
      </c>
      <c r="BS31" s="697"/>
      <c r="BT31" s="697"/>
      <c r="BU31" s="697"/>
      <c r="BV31" s="697"/>
      <c r="BW31" s="697"/>
      <c r="BX31" s="698">
        <v>97.3</v>
      </c>
      <c r="BY31" s="697"/>
      <c r="BZ31" s="697"/>
      <c r="CA31" s="697"/>
      <c r="CB31" s="699"/>
      <c r="CD31" s="655"/>
      <c r="CE31" s="656"/>
      <c r="CF31" s="631" t="s">
        <v>299</v>
      </c>
      <c r="CG31" s="632"/>
      <c r="CH31" s="632"/>
      <c r="CI31" s="632"/>
      <c r="CJ31" s="632"/>
      <c r="CK31" s="632"/>
      <c r="CL31" s="632"/>
      <c r="CM31" s="632"/>
      <c r="CN31" s="632"/>
      <c r="CO31" s="632"/>
      <c r="CP31" s="632"/>
      <c r="CQ31" s="633"/>
      <c r="CR31" s="634">
        <v>179949</v>
      </c>
      <c r="CS31" s="647"/>
      <c r="CT31" s="647"/>
      <c r="CU31" s="647"/>
      <c r="CV31" s="647"/>
      <c r="CW31" s="647"/>
      <c r="CX31" s="647"/>
      <c r="CY31" s="648"/>
      <c r="CZ31" s="637">
        <v>0.8</v>
      </c>
      <c r="DA31" s="649"/>
      <c r="DB31" s="649"/>
      <c r="DC31" s="650"/>
      <c r="DD31" s="640">
        <v>179949</v>
      </c>
      <c r="DE31" s="647"/>
      <c r="DF31" s="647"/>
      <c r="DG31" s="647"/>
      <c r="DH31" s="647"/>
      <c r="DI31" s="647"/>
      <c r="DJ31" s="647"/>
      <c r="DK31" s="648"/>
      <c r="DL31" s="640">
        <v>179949</v>
      </c>
      <c r="DM31" s="647"/>
      <c r="DN31" s="647"/>
      <c r="DO31" s="647"/>
      <c r="DP31" s="647"/>
      <c r="DQ31" s="647"/>
      <c r="DR31" s="647"/>
      <c r="DS31" s="647"/>
      <c r="DT31" s="647"/>
      <c r="DU31" s="647"/>
      <c r="DV31" s="648"/>
      <c r="DW31" s="637">
        <v>1.9</v>
      </c>
      <c r="DX31" s="649"/>
      <c r="DY31" s="649"/>
      <c r="DZ31" s="649"/>
      <c r="EA31" s="649"/>
      <c r="EB31" s="649"/>
      <c r="EC31" s="661"/>
    </row>
    <row r="32" spans="2:133" ht="11.25" customHeight="1" x14ac:dyDescent="0.15">
      <c r="B32" s="631" t="s">
        <v>300</v>
      </c>
      <c r="C32" s="632"/>
      <c r="D32" s="632"/>
      <c r="E32" s="632"/>
      <c r="F32" s="632"/>
      <c r="G32" s="632"/>
      <c r="H32" s="632"/>
      <c r="I32" s="632"/>
      <c r="J32" s="632"/>
      <c r="K32" s="632"/>
      <c r="L32" s="632"/>
      <c r="M32" s="632"/>
      <c r="N32" s="632"/>
      <c r="O32" s="632"/>
      <c r="P32" s="632"/>
      <c r="Q32" s="633"/>
      <c r="R32" s="634">
        <v>2354163</v>
      </c>
      <c r="S32" s="635"/>
      <c r="T32" s="635"/>
      <c r="U32" s="635"/>
      <c r="V32" s="635"/>
      <c r="W32" s="635"/>
      <c r="X32" s="635"/>
      <c r="Y32" s="636"/>
      <c r="Z32" s="672">
        <v>9.4</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301</v>
      </c>
      <c r="AX32" s="631" t="s">
        <v>302</v>
      </c>
      <c r="AY32" s="632"/>
      <c r="AZ32" s="632"/>
      <c r="BA32" s="632"/>
      <c r="BB32" s="632"/>
      <c r="BC32" s="632"/>
      <c r="BD32" s="632"/>
      <c r="BE32" s="632"/>
      <c r="BF32" s="633"/>
      <c r="BG32" s="700">
        <v>99.2</v>
      </c>
      <c r="BH32" s="647"/>
      <c r="BI32" s="647"/>
      <c r="BJ32" s="647"/>
      <c r="BK32" s="647"/>
      <c r="BL32" s="647"/>
      <c r="BM32" s="638">
        <v>97.5</v>
      </c>
      <c r="BN32" s="647"/>
      <c r="BO32" s="647"/>
      <c r="BP32" s="647"/>
      <c r="BQ32" s="670"/>
      <c r="BR32" s="700">
        <v>99.1</v>
      </c>
      <c r="BS32" s="647"/>
      <c r="BT32" s="647"/>
      <c r="BU32" s="647"/>
      <c r="BV32" s="647"/>
      <c r="BW32" s="647"/>
      <c r="BX32" s="638">
        <v>96.5</v>
      </c>
      <c r="BY32" s="647"/>
      <c r="BZ32" s="647"/>
      <c r="CA32" s="647"/>
      <c r="CB32" s="670"/>
      <c r="CD32" s="657"/>
      <c r="CE32" s="658"/>
      <c r="CF32" s="631" t="s">
        <v>303</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304</v>
      </c>
      <c r="C33" s="632"/>
      <c r="D33" s="632"/>
      <c r="E33" s="632"/>
      <c r="F33" s="632"/>
      <c r="G33" s="632"/>
      <c r="H33" s="632"/>
      <c r="I33" s="632"/>
      <c r="J33" s="632"/>
      <c r="K33" s="632"/>
      <c r="L33" s="632"/>
      <c r="M33" s="632"/>
      <c r="N33" s="632"/>
      <c r="O33" s="632"/>
      <c r="P33" s="632"/>
      <c r="Q33" s="633"/>
      <c r="R33" s="634">
        <v>46183</v>
      </c>
      <c r="S33" s="635"/>
      <c r="T33" s="635"/>
      <c r="U33" s="635"/>
      <c r="V33" s="635"/>
      <c r="W33" s="635"/>
      <c r="X33" s="635"/>
      <c r="Y33" s="636"/>
      <c r="Z33" s="672">
        <v>0.2</v>
      </c>
      <c r="AA33" s="672"/>
      <c r="AB33" s="672"/>
      <c r="AC33" s="672"/>
      <c r="AD33" s="673">
        <v>1835</v>
      </c>
      <c r="AE33" s="673"/>
      <c r="AF33" s="673"/>
      <c r="AG33" s="673"/>
      <c r="AH33" s="673"/>
      <c r="AI33" s="673"/>
      <c r="AJ33" s="673"/>
      <c r="AK33" s="673"/>
      <c r="AL33" s="637">
        <v>0</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99.5</v>
      </c>
      <c r="BH33" s="619"/>
      <c r="BI33" s="619"/>
      <c r="BJ33" s="619"/>
      <c r="BK33" s="619"/>
      <c r="BL33" s="619"/>
      <c r="BM33" s="665">
        <v>98.1</v>
      </c>
      <c r="BN33" s="619"/>
      <c r="BO33" s="619"/>
      <c r="BP33" s="619"/>
      <c r="BQ33" s="682"/>
      <c r="BR33" s="695">
        <v>99.5</v>
      </c>
      <c r="BS33" s="619"/>
      <c r="BT33" s="619"/>
      <c r="BU33" s="619"/>
      <c r="BV33" s="619"/>
      <c r="BW33" s="619"/>
      <c r="BX33" s="665">
        <v>97.8</v>
      </c>
      <c r="BY33" s="619"/>
      <c r="BZ33" s="619"/>
      <c r="CA33" s="619"/>
      <c r="CB33" s="682"/>
      <c r="CD33" s="631" t="s">
        <v>306</v>
      </c>
      <c r="CE33" s="632"/>
      <c r="CF33" s="632"/>
      <c r="CG33" s="632"/>
      <c r="CH33" s="632"/>
      <c r="CI33" s="632"/>
      <c r="CJ33" s="632"/>
      <c r="CK33" s="632"/>
      <c r="CL33" s="632"/>
      <c r="CM33" s="632"/>
      <c r="CN33" s="632"/>
      <c r="CO33" s="632"/>
      <c r="CP33" s="632"/>
      <c r="CQ33" s="633"/>
      <c r="CR33" s="634">
        <v>9238334</v>
      </c>
      <c r="CS33" s="647"/>
      <c r="CT33" s="647"/>
      <c r="CU33" s="647"/>
      <c r="CV33" s="647"/>
      <c r="CW33" s="647"/>
      <c r="CX33" s="647"/>
      <c r="CY33" s="648"/>
      <c r="CZ33" s="637">
        <v>40.299999999999997</v>
      </c>
      <c r="DA33" s="649"/>
      <c r="DB33" s="649"/>
      <c r="DC33" s="650"/>
      <c r="DD33" s="640">
        <v>5905381</v>
      </c>
      <c r="DE33" s="647"/>
      <c r="DF33" s="647"/>
      <c r="DG33" s="647"/>
      <c r="DH33" s="647"/>
      <c r="DI33" s="647"/>
      <c r="DJ33" s="647"/>
      <c r="DK33" s="648"/>
      <c r="DL33" s="640">
        <v>3774817</v>
      </c>
      <c r="DM33" s="647"/>
      <c r="DN33" s="647"/>
      <c r="DO33" s="647"/>
      <c r="DP33" s="647"/>
      <c r="DQ33" s="647"/>
      <c r="DR33" s="647"/>
      <c r="DS33" s="647"/>
      <c r="DT33" s="647"/>
      <c r="DU33" s="647"/>
      <c r="DV33" s="648"/>
      <c r="DW33" s="637">
        <v>40.700000000000003</v>
      </c>
      <c r="DX33" s="649"/>
      <c r="DY33" s="649"/>
      <c r="DZ33" s="649"/>
      <c r="EA33" s="649"/>
      <c r="EB33" s="649"/>
      <c r="EC33" s="661"/>
    </row>
    <row r="34" spans="2:133" ht="11.25" customHeight="1" x14ac:dyDescent="0.15">
      <c r="B34" s="631" t="s">
        <v>307</v>
      </c>
      <c r="C34" s="632"/>
      <c r="D34" s="632"/>
      <c r="E34" s="632"/>
      <c r="F34" s="632"/>
      <c r="G34" s="632"/>
      <c r="H34" s="632"/>
      <c r="I34" s="632"/>
      <c r="J34" s="632"/>
      <c r="K34" s="632"/>
      <c r="L34" s="632"/>
      <c r="M34" s="632"/>
      <c r="N34" s="632"/>
      <c r="O34" s="632"/>
      <c r="P34" s="632"/>
      <c r="Q34" s="633"/>
      <c r="R34" s="634">
        <v>1428751</v>
      </c>
      <c r="S34" s="635"/>
      <c r="T34" s="635"/>
      <c r="U34" s="635"/>
      <c r="V34" s="635"/>
      <c r="W34" s="635"/>
      <c r="X34" s="635"/>
      <c r="Y34" s="636"/>
      <c r="Z34" s="672">
        <v>5.7</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2793304</v>
      </c>
      <c r="CS34" s="635"/>
      <c r="CT34" s="635"/>
      <c r="CU34" s="635"/>
      <c r="CV34" s="635"/>
      <c r="CW34" s="635"/>
      <c r="CX34" s="635"/>
      <c r="CY34" s="636"/>
      <c r="CZ34" s="637">
        <v>12.2</v>
      </c>
      <c r="DA34" s="649"/>
      <c r="DB34" s="649"/>
      <c r="DC34" s="650"/>
      <c r="DD34" s="640">
        <v>2263734</v>
      </c>
      <c r="DE34" s="635"/>
      <c r="DF34" s="635"/>
      <c r="DG34" s="635"/>
      <c r="DH34" s="635"/>
      <c r="DI34" s="635"/>
      <c r="DJ34" s="635"/>
      <c r="DK34" s="636"/>
      <c r="DL34" s="640">
        <v>947872</v>
      </c>
      <c r="DM34" s="635"/>
      <c r="DN34" s="635"/>
      <c r="DO34" s="635"/>
      <c r="DP34" s="635"/>
      <c r="DQ34" s="635"/>
      <c r="DR34" s="635"/>
      <c r="DS34" s="635"/>
      <c r="DT34" s="635"/>
      <c r="DU34" s="635"/>
      <c r="DV34" s="636"/>
      <c r="DW34" s="637">
        <v>10.199999999999999</v>
      </c>
      <c r="DX34" s="649"/>
      <c r="DY34" s="649"/>
      <c r="DZ34" s="649"/>
      <c r="EA34" s="649"/>
      <c r="EB34" s="649"/>
      <c r="EC34" s="661"/>
    </row>
    <row r="35" spans="2:133" ht="11.25" customHeight="1" x14ac:dyDescent="0.15">
      <c r="B35" s="631" t="s">
        <v>309</v>
      </c>
      <c r="C35" s="632"/>
      <c r="D35" s="632"/>
      <c r="E35" s="632"/>
      <c r="F35" s="632"/>
      <c r="G35" s="632"/>
      <c r="H35" s="632"/>
      <c r="I35" s="632"/>
      <c r="J35" s="632"/>
      <c r="K35" s="632"/>
      <c r="L35" s="632"/>
      <c r="M35" s="632"/>
      <c r="N35" s="632"/>
      <c r="O35" s="632"/>
      <c r="P35" s="632"/>
      <c r="Q35" s="633"/>
      <c r="R35" s="634">
        <v>210384</v>
      </c>
      <c r="S35" s="635"/>
      <c r="T35" s="635"/>
      <c r="U35" s="635"/>
      <c r="V35" s="635"/>
      <c r="W35" s="635"/>
      <c r="X35" s="635"/>
      <c r="Y35" s="636"/>
      <c r="Z35" s="672">
        <v>0.8</v>
      </c>
      <c r="AA35" s="672"/>
      <c r="AB35" s="672"/>
      <c r="AC35" s="672"/>
      <c r="AD35" s="673" t="s">
        <v>121</v>
      </c>
      <c r="AE35" s="673"/>
      <c r="AF35" s="673"/>
      <c r="AG35" s="673"/>
      <c r="AH35" s="673"/>
      <c r="AI35" s="673"/>
      <c r="AJ35" s="673"/>
      <c r="AK35" s="673"/>
      <c r="AL35" s="637" t="s">
        <v>121</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283226</v>
      </c>
      <c r="CS35" s="647"/>
      <c r="CT35" s="647"/>
      <c r="CU35" s="647"/>
      <c r="CV35" s="647"/>
      <c r="CW35" s="647"/>
      <c r="CX35" s="647"/>
      <c r="CY35" s="648"/>
      <c r="CZ35" s="637">
        <v>1.2</v>
      </c>
      <c r="DA35" s="649"/>
      <c r="DB35" s="649"/>
      <c r="DC35" s="650"/>
      <c r="DD35" s="640">
        <v>205689</v>
      </c>
      <c r="DE35" s="647"/>
      <c r="DF35" s="647"/>
      <c r="DG35" s="647"/>
      <c r="DH35" s="647"/>
      <c r="DI35" s="647"/>
      <c r="DJ35" s="647"/>
      <c r="DK35" s="648"/>
      <c r="DL35" s="640">
        <v>205689</v>
      </c>
      <c r="DM35" s="647"/>
      <c r="DN35" s="647"/>
      <c r="DO35" s="647"/>
      <c r="DP35" s="647"/>
      <c r="DQ35" s="647"/>
      <c r="DR35" s="647"/>
      <c r="DS35" s="647"/>
      <c r="DT35" s="647"/>
      <c r="DU35" s="647"/>
      <c r="DV35" s="648"/>
      <c r="DW35" s="637">
        <v>2.2000000000000002</v>
      </c>
      <c r="DX35" s="649"/>
      <c r="DY35" s="649"/>
      <c r="DZ35" s="649"/>
      <c r="EA35" s="649"/>
      <c r="EB35" s="649"/>
      <c r="EC35" s="661"/>
    </row>
    <row r="36" spans="2:133" ht="11.25" customHeight="1" x14ac:dyDescent="0.15">
      <c r="B36" s="631" t="s">
        <v>313</v>
      </c>
      <c r="C36" s="632"/>
      <c r="D36" s="632"/>
      <c r="E36" s="632"/>
      <c r="F36" s="632"/>
      <c r="G36" s="632"/>
      <c r="H36" s="632"/>
      <c r="I36" s="632"/>
      <c r="J36" s="632"/>
      <c r="K36" s="632"/>
      <c r="L36" s="632"/>
      <c r="M36" s="632"/>
      <c r="N36" s="632"/>
      <c r="O36" s="632"/>
      <c r="P36" s="632"/>
      <c r="Q36" s="633"/>
      <c r="R36" s="634">
        <v>2519369</v>
      </c>
      <c r="S36" s="635"/>
      <c r="T36" s="635"/>
      <c r="U36" s="635"/>
      <c r="V36" s="635"/>
      <c r="W36" s="635"/>
      <c r="X36" s="635"/>
      <c r="Y36" s="636"/>
      <c r="Z36" s="672">
        <v>10.1</v>
      </c>
      <c r="AA36" s="672"/>
      <c r="AB36" s="672"/>
      <c r="AC36" s="672"/>
      <c r="AD36" s="673" t="s">
        <v>121</v>
      </c>
      <c r="AE36" s="673"/>
      <c r="AF36" s="673"/>
      <c r="AG36" s="673"/>
      <c r="AH36" s="673"/>
      <c r="AI36" s="673"/>
      <c r="AJ36" s="673"/>
      <c r="AK36" s="673"/>
      <c r="AL36" s="637" t="s">
        <v>121</v>
      </c>
      <c r="AM36" s="638"/>
      <c r="AN36" s="638"/>
      <c r="AO36" s="674"/>
      <c r="AP36" s="218"/>
      <c r="AQ36" s="683" t="s">
        <v>314</v>
      </c>
      <c r="AR36" s="684"/>
      <c r="AS36" s="684"/>
      <c r="AT36" s="684"/>
      <c r="AU36" s="684"/>
      <c r="AV36" s="684"/>
      <c r="AW36" s="684"/>
      <c r="AX36" s="684"/>
      <c r="AY36" s="685"/>
      <c r="AZ36" s="689">
        <v>2053504</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412555</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3557089</v>
      </c>
      <c r="CS36" s="635"/>
      <c r="CT36" s="635"/>
      <c r="CU36" s="635"/>
      <c r="CV36" s="635"/>
      <c r="CW36" s="635"/>
      <c r="CX36" s="635"/>
      <c r="CY36" s="636"/>
      <c r="CZ36" s="637">
        <v>15.5</v>
      </c>
      <c r="DA36" s="649"/>
      <c r="DB36" s="649"/>
      <c r="DC36" s="650"/>
      <c r="DD36" s="640">
        <v>2267375</v>
      </c>
      <c r="DE36" s="635"/>
      <c r="DF36" s="635"/>
      <c r="DG36" s="635"/>
      <c r="DH36" s="635"/>
      <c r="DI36" s="635"/>
      <c r="DJ36" s="635"/>
      <c r="DK36" s="636"/>
      <c r="DL36" s="640">
        <v>1604960</v>
      </c>
      <c r="DM36" s="635"/>
      <c r="DN36" s="635"/>
      <c r="DO36" s="635"/>
      <c r="DP36" s="635"/>
      <c r="DQ36" s="635"/>
      <c r="DR36" s="635"/>
      <c r="DS36" s="635"/>
      <c r="DT36" s="635"/>
      <c r="DU36" s="635"/>
      <c r="DV36" s="636"/>
      <c r="DW36" s="637">
        <v>17.3</v>
      </c>
      <c r="DX36" s="649"/>
      <c r="DY36" s="649"/>
      <c r="DZ36" s="649"/>
      <c r="EA36" s="649"/>
      <c r="EB36" s="649"/>
      <c r="EC36" s="661"/>
    </row>
    <row r="37" spans="2:133" ht="11.25" customHeight="1" x14ac:dyDescent="0.15">
      <c r="B37" s="631" t="s">
        <v>317</v>
      </c>
      <c r="C37" s="632"/>
      <c r="D37" s="632"/>
      <c r="E37" s="632"/>
      <c r="F37" s="632"/>
      <c r="G37" s="632"/>
      <c r="H37" s="632"/>
      <c r="I37" s="632"/>
      <c r="J37" s="632"/>
      <c r="K37" s="632"/>
      <c r="L37" s="632"/>
      <c r="M37" s="632"/>
      <c r="N37" s="632"/>
      <c r="O37" s="632"/>
      <c r="P37" s="632"/>
      <c r="Q37" s="633"/>
      <c r="R37" s="634">
        <v>176409</v>
      </c>
      <c r="S37" s="635"/>
      <c r="T37" s="635"/>
      <c r="U37" s="635"/>
      <c r="V37" s="635"/>
      <c r="W37" s="635"/>
      <c r="X37" s="635"/>
      <c r="Y37" s="636"/>
      <c r="Z37" s="672">
        <v>0.7</v>
      </c>
      <c r="AA37" s="672"/>
      <c r="AB37" s="672"/>
      <c r="AC37" s="672"/>
      <c r="AD37" s="673">
        <v>935</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627149</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391393</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287770</v>
      </c>
      <c r="CS37" s="647"/>
      <c r="CT37" s="647"/>
      <c r="CU37" s="647"/>
      <c r="CV37" s="647"/>
      <c r="CW37" s="647"/>
      <c r="CX37" s="647"/>
      <c r="CY37" s="648"/>
      <c r="CZ37" s="637">
        <v>1.3</v>
      </c>
      <c r="DA37" s="649"/>
      <c r="DB37" s="649"/>
      <c r="DC37" s="650"/>
      <c r="DD37" s="640">
        <v>287489</v>
      </c>
      <c r="DE37" s="647"/>
      <c r="DF37" s="647"/>
      <c r="DG37" s="647"/>
      <c r="DH37" s="647"/>
      <c r="DI37" s="647"/>
      <c r="DJ37" s="647"/>
      <c r="DK37" s="648"/>
      <c r="DL37" s="640">
        <v>282316</v>
      </c>
      <c r="DM37" s="647"/>
      <c r="DN37" s="647"/>
      <c r="DO37" s="647"/>
      <c r="DP37" s="647"/>
      <c r="DQ37" s="647"/>
      <c r="DR37" s="647"/>
      <c r="DS37" s="647"/>
      <c r="DT37" s="647"/>
      <c r="DU37" s="647"/>
      <c r="DV37" s="648"/>
      <c r="DW37" s="637">
        <v>3</v>
      </c>
      <c r="DX37" s="649"/>
      <c r="DY37" s="649"/>
      <c r="DZ37" s="649"/>
      <c r="EA37" s="649"/>
      <c r="EB37" s="649"/>
      <c r="EC37" s="661"/>
    </row>
    <row r="38" spans="2:133" ht="11.25" customHeight="1" x14ac:dyDescent="0.15">
      <c r="B38" s="631" t="s">
        <v>321</v>
      </c>
      <c r="C38" s="632"/>
      <c r="D38" s="632"/>
      <c r="E38" s="632"/>
      <c r="F38" s="632"/>
      <c r="G38" s="632"/>
      <c r="H38" s="632"/>
      <c r="I38" s="632"/>
      <c r="J38" s="632"/>
      <c r="K38" s="632"/>
      <c r="L38" s="632"/>
      <c r="M38" s="632"/>
      <c r="N38" s="632"/>
      <c r="O38" s="632"/>
      <c r="P38" s="632"/>
      <c r="Q38" s="633"/>
      <c r="R38" s="634">
        <v>3112700</v>
      </c>
      <c r="S38" s="635"/>
      <c r="T38" s="635"/>
      <c r="U38" s="635"/>
      <c r="V38" s="635"/>
      <c r="W38" s="635"/>
      <c r="X38" s="635"/>
      <c r="Y38" s="636"/>
      <c r="Z38" s="672">
        <v>12.4</v>
      </c>
      <c r="AA38" s="672"/>
      <c r="AB38" s="672"/>
      <c r="AC38" s="672"/>
      <c r="AD38" s="673" t="s">
        <v>121</v>
      </c>
      <c r="AE38" s="673"/>
      <c r="AF38" s="673"/>
      <c r="AG38" s="673"/>
      <c r="AH38" s="673"/>
      <c r="AI38" s="673"/>
      <c r="AJ38" s="673"/>
      <c r="AK38" s="673"/>
      <c r="AL38" s="637" t="s">
        <v>121</v>
      </c>
      <c r="AM38" s="638"/>
      <c r="AN38" s="638"/>
      <c r="AO38" s="674"/>
      <c r="AQ38" s="667" t="s">
        <v>322</v>
      </c>
      <c r="AR38" s="668"/>
      <c r="AS38" s="668"/>
      <c r="AT38" s="668"/>
      <c r="AU38" s="668"/>
      <c r="AV38" s="668"/>
      <c r="AW38" s="668"/>
      <c r="AX38" s="668"/>
      <c r="AY38" s="669"/>
      <c r="AZ38" s="634">
        <v>93426</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4003</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1332929</v>
      </c>
      <c r="CS38" s="635"/>
      <c r="CT38" s="635"/>
      <c r="CU38" s="635"/>
      <c r="CV38" s="635"/>
      <c r="CW38" s="635"/>
      <c r="CX38" s="635"/>
      <c r="CY38" s="636"/>
      <c r="CZ38" s="637">
        <v>5.8</v>
      </c>
      <c r="DA38" s="649"/>
      <c r="DB38" s="649"/>
      <c r="DC38" s="650"/>
      <c r="DD38" s="640">
        <v>1058583</v>
      </c>
      <c r="DE38" s="635"/>
      <c r="DF38" s="635"/>
      <c r="DG38" s="635"/>
      <c r="DH38" s="635"/>
      <c r="DI38" s="635"/>
      <c r="DJ38" s="635"/>
      <c r="DK38" s="636"/>
      <c r="DL38" s="640">
        <v>1016296</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15">
      <c r="B39" s="631" t="s">
        <v>325</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326</v>
      </c>
      <c r="AR39" s="668"/>
      <c r="AS39" s="668"/>
      <c r="AT39" s="668"/>
      <c r="AU39" s="668"/>
      <c r="AV39" s="668"/>
      <c r="AW39" s="668"/>
      <c r="AX39" s="668"/>
      <c r="AY39" s="669"/>
      <c r="AZ39" s="634" t="s">
        <v>121</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6362</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1271786</v>
      </c>
      <c r="CS39" s="647"/>
      <c r="CT39" s="647"/>
      <c r="CU39" s="647"/>
      <c r="CV39" s="647"/>
      <c r="CW39" s="647"/>
      <c r="CX39" s="647"/>
      <c r="CY39" s="648"/>
      <c r="CZ39" s="637">
        <v>5.6</v>
      </c>
      <c r="DA39" s="649"/>
      <c r="DB39" s="649"/>
      <c r="DC39" s="650"/>
      <c r="DD39" s="640">
        <v>110000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329</v>
      </c>
      <c r="C40" s="632"/>
      <c r="D40" s="632"/>
      <c r="E40" s="632"/>
      <c r="F40" s="632"/>
      <c r="G40" s="632"/>
      <c r="H40" s="632"/>
      <c r="I40" s="632"/>
      <c r="J40" s="632"/>
      <c r="K40" s="632"/>
      <c r="L40" s="632"/>
      <c r="M40" s="632"/>
      <c r="N40" s="632"/>
      <c r="O40" s="632"/>
      <c r="P40" s="632"/>
      <c r="Q40" s="633"/>
      <c r="R40" s="634">
        <v>36600</v>
      </c>
      <c r="S40" s="635"/>
      <c r="T40" s="635"/>
      <c r="U40" s="635"/>
      <c r="V40" s="635"/>
      <c r="W40" s="635"/>
      <c r="X40" s="635"/>
      <c r="Y40" s="636"/>
      <c r="Z40" s="672">
        <v>0.1</v>
      </c>
      <c r="AA40" s="672"/>
      <c r="AB40" s="672"/>
      <c r="AC40" s="672"/>
      <c r="AD40" s="673" t="s">
        <v>121</v>
      </c>
      <c r="AE40" s="673"/>
      <c r="AF40" s="673"/>
      <c r="AG40" s="673"/>
      <c r="AH40" s="673"/>
      <c r="AI40" s="673"/>
      <c r="AJ40" s="673"/>
      <c r="AK40" s="673"/>
      <c r="AL40" s="637" t="s">
        <v>121</v>
      </c>
      <c r="AM40" s="638"/>
      <c r="AN40" s="638"/>
      <c r="AO40" s="674"/>
      <c r="AQ40" s="667" t="s">
        <v>330</v>
      </c>
      <c r="AR40" s="668"/>
      <c r="AS40" s="668"/>
      <c r="AT40" s="668"/>
      <c r="AU40" s="668"/>
      <c r="AV40" s="668"/>
      <c r="AW40" s="668"/>
      <c r="AX40" s="668"/>
      <c r="AY40" s="669"/>
      <c r="AZ40" s="634" t="s">
        <v>121</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104</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t="s">
        <v>121</v>
      </c>
      <c r="CS40" s="635"/>
      <c r="CT40" s="635"/>
      <c r="CU40" s="635"/>
      <c r="CV40" s="635"/>
      <c r="CW40" s="635"/>
      <c r="CX40" s="635"/>
      <c r="CY40" s="636"/>
      <c r="CZ40" s="637" t="s">
        <v>121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334</v>
      </c>
      <c r="C41" s="616"/>
      <c r="D41" s="616"/>
      <c r="E41" s="616"/>
      <c r="F41" s="616"/>
      <c r="G41" s="616"/>
      <c r="H41" s="616"/>
      <c r="I41" s="616"/>
      <c r="J41" s="616"/>
      <c r="K41" s="616"/>
      <c r="L41" s="616"/>
      <c r="M41" s="616"/>
      <c r="N41" s="616"/>
      <c r="O41" s="616"/>
      <c r="P41" s="616"/>
      <c r="Q41" s="617"/>
      <c r="R41" s="618">
        <v>25012436</v>
      </c>
      <c r="S41" s="659"/>
      <c r="T41" s="659"/>
      <c r="U41" s="659"/>
      <c r="V41" s="659"/>
      <c r="W41" s="659"/>
      <c r="X41" s="659"/>
      <c r="Y41" s="662"/>
      <c r="Z41" s="663">
        <v>100</v>
      </c>
      <c r="AA41" s="663"/>
      <c r="AB41" s="663"/>
      <c r="AC41" s="663"/>
      <c r="AD41" s="664">
        <v>9233968</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298176</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121</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338</v>
      </c>
      <c r="AR42" s="680"/>
      <c r="AS42" s="680"/>
      <c r="AT42" s="680"/>
      <c r="AU42" s="680"/>
      <c r="AV42" s="680"/>
      <c r="AW42" s="680"/>
      <c r="AX42" s="680"/>
      <c r="AY42" s="681"/>
      <c r="AZ42" s="618">
        <v>1034753</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368</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6760545</v>
      </c>
      <c r="CS42" s="647"/>
      <c r="CT42" s="647"/>
      <c r="CU42" s="647"/>
      <c r="CV42" s="647"/>
      <c r="CW42" s="647"/>
      <c r="CX42" s="647"/>
      <c r="CY42" s="648"/>
      <c r="CZ42" s="637">
        <v>29.5</v>
      </c>
      <c r="DA42" s="649"/>
      <c r="DB42" s="649"/>
      <c r="DC42" s="650"/>
      <c r="DD42" s="640">
        <v>1633999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341</v>
      </c>
      <c r="CD43" s="631" t="s">
        <v>342</v>
      </c>
      <c r="CE43" s="632"/>
      <c r="CF43" s="632"/>
      <c r="CG43" s="632"/>
      <c r="CH43" s="632"/>
      <c r="CI43" s="632"/>
      <c r="CJ43" s="632"/>
      <c r="CK43" s="632"/>
      <c r="CL43" s="632"/>
      <c r="CM43" s="632"/>
      <c r="CN43" s="632"/>
      <c r="CO43" s="632"/>
      <c r="CP43" s="632"/>
      <c r="CQ43" s="633"/>
      <c r="CR43" s="634">
        <v>423796</v>
      </c>
      <c r="CS43" s="647"/>
      <c r="CT43" s="647"/>
      <c r="CU43" s="647"/>
      <c r="CV43" s="647"/>
      <c r="CW43" s="647"/>
      <c r="CX43" s="647"/>
      <c r="CY43" s="648"/>
      <c r="CZ43" s="637">
        <v>1.9</v>
      </c>
      <c r="DA43" s="649"/>
      <c r="DB43" s="649"/>
      <c r="DC43" s="650"/>
      <c r="DD43" s="640" t="s">
        <v>121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5287046</v>
      </c>
      <c r="CS44" s="635"/>
      <c r="CT44" s="635"/>
      <c r="CU44" s="635"/>
      <c r="CV44" s="635"/>
      <c r="CW44" s="635"/>
      <c r="CX44" s="635"/>
      <c r="CY44" s="636"/>
      <c r="CZ44" s="637">
        <v>23.1</v>
      </c>
      <c r="DA44" s="638"/>
      <c r="DB44" s="638"/>
      <c r="DC44" s="639"/>
      <c r="DD44" s="640">
        <v>1019551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3343596</v>
      </c>
      <c r="CS45" s="647"/>
      <c r="CT45" s="647"/>
      <c r="CU45" s="647"/>
      <c r="CV45" s="647"/>
      <c r="CW45" s="647"/>
      <c r="CX45" s="647"/>
      <c r="CY45" s="648"/>
      <c r="CZ45" s="637">
        <v>14.6</v>
      </c>
      <c r="DA45" s="649"/>
      <c r="DB45" s="649"/>
      <c r="DC45" s="650"/>
      <c r="DD45" s="640">
        <v>390436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347</v>
      </c>
      <c r="CG46" s="632"/>
      <c r="CH46" s="632"/>
      <c r="CI46" s="632"/>
      <c r="CJ46" s="632"/>
      <c r="CK46" s="632"/>
      <c r="CL46" s="632"/>
      <c r="CM46" s="632"/>
      <c r="CN46" s="632"/>
      <c r="CO46" s="632"/>
      <c r="CP46" s="632"/>
      <c r="CQ46" s="633"/>
      <c r="CR46" s="634">
        <v>1427235</v>
      </c>
      <c r="CS46" s="635"/>
      <c r="CT46" s="635"/>
      <c r="CU46" s="635"/>
      <c r="CV46" s="635"/>
      <c r="CW46" s="635"/>
      <c r="CX46" s="635"/>
      <c r="CY46" s="636"/>
      <c r="CZ46" s="637">
        <v>6.2</v>
      </c>
      <c r="DA46" s="638"/>
      <c r="DB46" s="638"/>
      <c r="DC46" s="639"/>
      <c r="DD46" s="640">
        <v>438924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348</v>
      </c>
      <c r="CG47" s="632"/>
      <c r="CH47" s="632"/>
      <c r="CI47" s="632"/>
      <c r="CJ47" s="632"/>
      <c r="CK47" s="632"/>
      <c r="CL47" s="632"/>
      <c r="CM47" s="632"/>
      <c r="CN47" s="632"/>
      <c r="CO47" s="632"/>
      <c r="CP47" s="632"/>
      <c r="CQ47" s="633"/>
      <c r="CR47" s="634">
        <v>1473499</v>
      </c>
      <c r="CS47" s="647"/>
      <c r="CT47" s="647"/>
      <c r="CU47" s="647"/>
      <c r="CV47" s="647"/>
      <c r="CW47" s="647"/>
      <c r="CX47" s="647"/>
      <c r="CY47" s="648"/>
      <c r="CZ47" s="637">
        <v>6.4</v>
      </c>
      <c r="DA47" s="649"/>
      <c r="DB47" s="649"/>
      <c r="DC47" s="650"/>
      <c r="DD47" s="640">
        <v>614448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349</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350</v>
      </c>
      <c r="CE49" s="616"/>
      <c r="CF49" s="616"/>
      <c r="CG49" s="616"/>
      <c r="CH49" s="616"/>
      <c r="CI49" s="616"/>
      <c r="CJ49" s="616"/>
      <c r="CK49" s="616"/>
      <c r="CL49" s="616"/>
      <c r="CM49" s="616"/>
      <c r="CN49" s="616"/>
      <c r="CO49" s="616"/>
      <c r="CP49" s="616"/>
      <c r="CQ49" s="617"/>
      <c r="CR49" s="618">
        <v>22896362</v>
      </c>
      <c r="CS49" s="619"/>
      <c r="CT49" s="619"/>
      <c r="CU49" s="619"/>
      <c r="CV49" s="619"/>
      <c r="CW49" s="619"/>
      <c r="CX49" s="619"/>
      <c r="CY49" s="620"/>
      <c r="CZ49" s="621">
        <v>100</v>
      </c>
      <c r="DA49" s="622"/>
      <c r="DB49" s="622"/>
      <c r="DC49" s="623"/>
      <c r="DD49" s="624">
        <v>12918346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XnsxxFDe4PrVkKbDU6siMxOjJHKjv07PEAlaj+txnj28XrzTUPu/xdZOKExXbHKozNBISd6eQOANvjzNOQLtA==" saltValue="WLKUZbOKWNYtG5LEG2Eh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70" zoomScaleNormal="25" zoomScaleSheetLayoutView="70" workbookViewId="0">
      <selection activeCell="CM111" sqref="CM111:DF11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9" t="s">
        <v>355</v>
      </c>
      <c r="BR4" s="749"/>
      <c r="BS4" s="749"/>
      <c r="BT4" s="749"/>
      <c r="BU4" s="749"/>
      <c r="BV4" s="749"/>
      <c r="BW4" s="749"/>
      <c r="BX4" s="749"/>
      <c r="BY4" s="749"/>
      <c r="BZ4" s="749"/>
      <c r="CA4" s="749"/>
      <c r="CB4" s="749"/>
      <c r="CC4" s="749"/>
      <c r="CD4" s="749"/>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229"/>
    </row>
    <row r="5" spans="1:131" s="230" customFormat="1" ht="26.25" customHeight="1" x14ac:dyDescent="0.1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373</v>
      </c>
      <c r="C7" s="1061"/>
      <c r="D7" s="1061"/>
      <c r="E7" s="1061"/>
      <c r="F7" s="1061"/>
      <c r="G7" s="1061"/>
      <c r="H7" s="1061"/>
      <c r="I7" s="1061"/>
      <c r="J7" s="1061"/>
      <c r="K7" s="1061"/>
      <c r="L7" s="1061"/>
      <c r="M7" s="1061"/>
      <c r="N7" s="1061"/>
      <c r="O7" s="1061"/>
      <c r="P7" s="1062"/>
      <c r="Q7" s="1115">
        <v>25003</v>
      </c>
      <c r="R7" s="1116"/>
      <c r="S7" s="1116"/>
      <c r="T7" s="1116"/>
      <c r="U7" s="1116"/>
      <c r="V7" s="1116">
        <v>23459</v>
      </c>
      <c r="W7" s="1116"/>
      <c r="X7" s="1116"/>
      <c r="Y7" s="1116"/>
      <c r="Z7" s="1116"/>
      <c r="AA7" s="1116">
        <v>1543</v>
      </c>
      <c r="AB7" s="1116"/>
      <c r="AC7" s="1116"/>
      <c r="AD7" s="1116"/>
      <c r="AE7" s="1117"/>
      <c r="AF7" s="1118">
        <v>1075</v>
      </c>
      <c r="AG7" s="1119"/>
      <c r="AH7" s="1119"/>
      <c r="AI7" s="1119"/>
      <c r="AJ7" s="1120"/>
      <c r="AK7" s="1121">
        <v>30</v>
      </c>
      <c r="AL7" s="1122"/>
      <c r="AM7" s="1122"/>
      <c r="AN7" s="1122"/>
      <c r="AO7" s="1122"/>
      <c r="AP7" s="1122">
        <v>49854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555</v>
      </c>
      <c r="BT7" s="1113"/>
      <c r="BU7" s="1113"/>
      <c r="BV7" s="1113"/>
      <c r="BW7" s="1113"/>
      <c r="BX7" s="1113"/>
      <c r="BY7" s="1113"/>
      <c r="BZ7" s="1113"/>
      <c r="CA7" s="1113"/>
      <c r="CB7" s="1113"/>
      <c r="CC7" s="1113"/>
      <c r="CD7" s="1113"/>
      <c r="CE7" s="1113"/>
      <c r="CF7" s="1113"/>
      <c r="CG7" s="1125"/>
      <c r="CH7" s="1109">
        <v>-2</v>
      </c>
      <c r="CI7" s="1110"/>
      <c r="CJ7" s="1110"/>
      <c r="CK7" s="1110"/>
      <c r="CL7" s="1111"/>
      <c r="CM7" s="1109">
        <v>105</v>
      </c>
      <c r="CN7" s="1110"/>
      <c r="CO7" s="1110"/>
      <c r="CP7" s="1110"/>
      <c r="CQ7" s="1111"/>
      <c r="CR7" s="1109">
        <v>6</v>
      </c>
      <c r="CS7" s="1110"/>
      <c r="CT7" s="1110"/>
      <c r="CU7" s="1110"/>
      <c r="CV7" s="1111"/>
      <c r="CW7" s="1109"/>
      <c r="CX7" s="1110"/>
      <c r="CY7" s="1110"/>
      <c r="CZ7" s="1110"/>
      <c r="DA7" s="1111"/>
      <c r="DB7" s="1109">
        <v>90</v>
      </c>
      <c r="DC7" s="1110"/>
      <c r="DD7" s="1110"/>
      <c r="DE7" s="1110"/>
      <c r="DF7" s="1111"/>
      <c r="DG7" s="1109">
        <v>516</v>
      </c>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374</v>
      </c>
      <c r="C8" s="1044"/>
      <c r="D8" s="1044"/>
      <c r="E8" s="1044"/>
      <c r="F8" s="1044"/>
      <c r="G8" s="1044"/>
      <c r="H8" s="1044"/>
      <c r="I8" s="1044"/>
      <c r="J8" s="1044"/>
      <c r="K8" s="1044"/>
      <c r="L8" s="1044"/>
      <c r="M8" s="1044"/>
      <c r="N8" s="1044"/>
      <c r="O8" s="1044"/>
      <c r="P8" s="1045"/>
      <c r="Q8" s="1051">
        <v>746</v>
      </c>
      <c r="R8" s="1052"/>
      <c r="S8" s="1052"/>
      <c r="T8" s="1052"/>
      <c r="U8" s="1052"/>
      <c r="V8" s="1052">
        <v>173</v>
      </c>
      <c r="W8" s="1052"/>
      <c r="X8" s="1052"/>
      <c r="Y8" s="1052"/>
      <c r="Z8" s="1052"/>
      <c r="AA8" s="1052">
        <v>573</v>
      </c>
      <c r="AB8" s="1052"/>
      <c r="AC8" s="1052"/>
      <c r="AD8" s="1052"/>
      <c r="AE8" s="1053"/>
      <c r="AF8" s="1048">
        <v>9</v>
      </c>
      <c r="AG8" s="1049"/>
      <c r="AH8" s="1049"/>
      <c r="AI8" s="1049"/>
      <c r="AJ8" s="1050"/>
      <c r="AK8" s="1093">
        <v>737</v>
      </c>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6" t="s">
        <v>377</v>
      </c>
      <c r="C23" s="957"/>
      <c r="D23" s="957"/>
      <c r="E23" s="957"/>
      <c r="F23" s="957"/>
      <c r="G23" s="957"/>
      <c r="H23" s="957"/>
      <c r="I23" s="957"/>
      <c r="J23" s="957"/>
      <c r="K23" s="957"/>
      <c r="L23" s="957"/>
      <c r="M23" s="957"/>
      <c r="N23" s="957"/>
      <c r="O23" s="957"/>
      <c r="P23" s="967"/>
      <c r="Q23" s="1080">
        <v>25749</v>
      </c>
      <c r="R23" s="1074"/>
      <c r="S23" s="1074"/>
      <c r="T23" s="1074"/>
      <c r="U23" s="1074"/>
      <c r="V23" s="1074">
        <v>23632</v>
      </c>
      <c r="W23" s="1074"/>
      <c r="X23" s="1074"/>
      <c r="Y23" s="1074"/>
      <c r="Z23" s="1074"/>
      <c r="AA23" s="1074">
        <v>2116</v>
      </c>
      <c r="AB23" s="1074"/>
      <c r="AC23" s="1074"/>
      <c r="AD23" s="1074"/>
      <c r="AE23" s="1081"/>
      <c r="AF23" s="1082">
        <v>1084</v>
      </c>
      <c r="AG23" s="1074"/>
      <c r="AH23" s="1074"/>
      <c r="AI23" s="1074"/>
      <c r="AJ23" s="1083"/>
      <c r="AK23" s="1084"/>
      <c r="AL23" s="1085"/>
      <c r="AM23" s="1085"/>
      <c r="AN23" s="1085"/>
      <c r="AO23" s="1085"/>
      <c r="AP23" s="1074">
        <v>49854</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3832</v>
      </c>
      <c r="R28" s="1064"/>
      <c r="S28" s="1064"/>
      <c r="T28" s="1064"/>
      <c r="U28" s="1064"/>
      <c r="V28" s="1064">
        <v>3419</v>
      </c>
      <c r="W28" s="1064"/>
      <c r="X28" s="1064"/>
      <c r="Y28" s="1064"/>
      <c r="Z28" s="1064"/>
      <c r="AA28" s="1064">
        <v>413</v>
      </c>
      <c r="AB28" s="1064"/>
      <c r="AC28" s="1064"/>
      <c r="AD28" s="1064"/>
      <c r="AE28" s="1065"/>
      <c r="AF28" s="1066">
        <v>413</v>
      </c>
      <c r="AG28" s="1064"/>
      <c r="AH28" s="1064"/>
      <c r="AI28" s="1064"/>
      <c r="AJ28" s="1067"/>
      <c r="AK28" s="1055">
        <v>298</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3372</v>
      </c>
      <c r="R29" s="1052"/>
      <c r="S29" s="1052"/>
      <c r="T29" s="1052"/>
      <c r="U29" s="1052"/>
      <c r="V29" s="1052">
        <v>3130</v>
      </c>
      <c r="W29" s="1052"/>
      <c r="X29" s="1052"/>
      <c r="Y29" s="1052"/>
      <c r="Z29" s="1052"/>
      <c r="AA29" s="1052">
        <v>242</v>
      </c>
      <c r="AB29" s="1052"/>
      <c r="AC29" s="1052"/>
      <c r="AD29" s="1052"/>
      <c r="AE29" s="1053"/>
      <c r="AF29" s="1048">
        <v>242</v>
      </c>
      <c r="AG29" s="1049"/>
      <c r="AH29" s="1049"/>
      <c r="AI29" s="1049"/>
      <c r="AJ29" s="1050"/>
      <c r="AK29" s="996">
        <v>424</v>
      </c>
      <c r="AL29" s="990"/>
      <c r="AM29" s="990"/>
      <c r="AN29" s="990"/>
      <c r="AO29" s="990"/>
      <c r="AP29" s="990"/>
      <c r="AQ29" s="990"/>
      <c r="AR29" s="990"/>
      <c r="AS29" s="990"/>
      <c r="AT29" s="990"/>
      <c r="AU29" s="990"/>
      <c r="AV29" s="990"/>
      <c r="AW29" s="990"/>
      <c r="AX29" s="990"/>
      <c r="AY29" s="990"/>
      <c r="AZ29" s="1054"/>
      <c r="BA29" s="1054"/>
      <c r="BB29" s="1054"/>
      <c r="BC29" s="1054"/>
      <c r="BD29" s="1054"/>
      <c r="BE29" s="991"/>
      <c r="BF29" s="991"/>
      <c r="BG29" s="991"/>
      <c r="BH29" s="991"/>
      <c r="BI29" s="992"/>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536</v>
      </c>
      <c r="R30" s="1052"/>
      <c r="S30" s="1052"/>
      <c r="T30" s="1052"/>
      <c r="U30" s="1052"/>
      <c r="V30" s="1052">
        <v>518</v>
      </c>
      <c r="W30" s="1052"/>
      <c r="X30" s="1052"/>
      <c r="Y30" s="1052"/>
      <c r="Z30" s="1052"/>
      <c r="AA30" s="1052">
        <v>18</v>
      </c>
      <c r="AB30" s="1052"/>
      <c r="AC30" s="1052"/>
      <c r="AD30" s="1052"/>
      <c r="AE30" s="1053"/>
      <c r="AF30" s="1048">
        <v>18</v>
      </c>
      <c r="AG30" s="1049"/>
      <c r="AH30" s="1049"/>
      <c r="AI30" s="1049"/>
      <c r="AJ30" s="1050"/>
      <c r="AK30" s="996">
        <v>136</v>
      </c>
      <c r="AL30" s="990"/>
      <c r="AM30" s="990"/>
      <c r="AN30" s="990"/>
      <c r="AO30" s="990"/>
      <c r="AP30" s="990"/>
      <c r="AQ30" s="990"/>
      <c r="AR30" s="990"/>
      <c r="AS30" s="990"/>
      <c r="AT30" s="990"/>
      <c r="AU30" s="990"/>
      <c r="AV30" s="990"/>
      <c r="AW30" s="990"/>
      <c r="AX30" s="990"/>
      <c r="AY30" s="990"/>
      <c r="AZ30" s="1054"/>
      <c r="BA30" s="1054"/>
      <c r="BB30" s="1054"/>
      <c r="BC30" s="1054"/>
      <c r="BD30" s="1054"/>
      <c r="BE30" s="991"/>
      <c r="BF30" s="991"/>
      <c r="BG30" s="991"/>
      <c r="BH30" s="991"/>
      <c r="BI30" s="992"/>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818</v>
      </c>
      <c r="R31" s="1052"/>
      <c r="S31" s="1052"/>
      <c r="T31" s="1052"/>
      <c r="U31" s="1052"/>
      <c r="V31" s="1052">
        <v>207</v>
      </c>
      <c r="W31" s="1052"/>
      <c r="X31" s="1052"/>
      <c r="Y31" s="1052"/>
      <c r="Z31" s="1052"/>
      <c r="AA31" s="1052">
        <v>611</v>
      </c>
      <c r="AB31" s="1052"/>
      <c r="AC31" s="1052"/>
      <c r="AD31" s="1052"/>
      <c r="AE31" s="1053"/>
      <c r="AF31" s="1048">
        <v>611</v>
      </c>
      <c r="AG31" s="1049"/>
      <c r="AH31" s="1049"/>
      <c r="AI31" s="1049"/>
      <c r="AJ31" s="1050"/>
      <c r="AK31" s="996">
        <v>60</v>
      </c>
      <c r="AL31" s="990"/>
      <c r="AM31" s="990"/>
      <c r="AN31" s="990"/>
      <c r="AO31" s="990"/>
      <c r="AP31" s="990">
        <v>2282</v>
      </c>
      <c r="AQ31" s="990"/>
      <c r="AR31" s="990"/>
      <c r="AS31" s="990"/>
      <c r="AT31" s="990"/>
      <c r="AU31" s="990">
        <v>621</v>
      </c>
      <c r="AV31" s="990"/>
      <c r="AW31" s="990"/>
      <c r="AX31" s="990"/>
      <c r="AY31" s="990"/>
      <c r="AZ31" s="1054" t="s">
        <v>547</v>
      </c>
      <c r="BA31" s="1054"/>
      <c r="BB31" s="1054"/>
      <c r="BC31" s="1054"/>
      <c r="BD31" s="1054"/>
      <c r="BE31" s="991" t="s">
        <v>392</v>
      </c>
      <c r="BF31" s="991"/>
      <c r="BG31" s="991"/>
      <c r="BH31" s="991"/>
      <c r="BI31" s="992"/>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393</v>
      </c>
      <c r="C32" s="1044"/>
      <c r="D32" s="1044"/>
      <c r="E32" s="1044"/>
      <c r="F32" s="1044"/>
      <c r="G32" s="1044"/>
      <c r="H32" s="1044"/>
      <c r="I32" s="1044"/>
      <c r="J32" s="1044"/>
      <c r="K32" s="1044"/>
      <c r="L32" s="1044"/>
      <c r="M32" s="1044"/>
      <c r="N32" s="1044"/>
      <c r="O32" s="1044"/>
      <c r="P32" s="1045"/>
      <c r="Q32" s="1051">
        <v>1118</v>
      </c>
      <c r="R32" s="1052"/>
      <c r="S32" s="1052"/>
      <c r="T32" s="1052"/>
      <c r="U32" s="1052"/>
      <c r="V32" s="1052">
        <v>1045</v>
      </c>
      <c r="W32" s="1052"/>
      <c r="X32" s="1052"/>
      <c r="Y32" s="1052"/>
      <c r="Z32" s="1052"/>
      <c r="AA32" s="1052">
        <v>73</v>
      </c>
      <c r="AB32" s="1052"/>
      <c r="AC32" s="1052"/>
      <c r="AD32" s="1052"/>
      <c r="AE32" s="1053"/>
      <c r="AF32" s="1048">
        <v>73</v>
      </c>
      <c r="AG32" s="1049"/>
      <c r="AH32" s="1049"/>
      <c r="AI32" s="1049"/>
      <c r="AJ32" s="1050"/>
      <c r="AK32" s="996">
        <v>569</v>
      </c>
      <c r="AL32" s="990"/>
      <c r="AM32" s="990"/>
      <c r="AN32" s="990"/>
      <c r="AO32" s="990"/>
      <c r="AP32" s="990">
        <v>8736</v>
      </c>
      <c r="AQ32" s="990"/>
      <c r="AR32" s="990"/>
      <c r="AS32" s="990"/>
      <c r="AT32" s="990"/>
      <c r="AU32" s="990">
        <v>5774</v>
      </c>
      <c r="AV32" s="990"/>
      <c r="AW32" s="990"/>
      <c r="AX32" s="990"/>
      <c r="AY32" s="990"/>
      <c r="AZ32" s="1054" t="s">
        <v>547</v>
      </c>
      <c r="BA32" s="1054"/>
      <c r="BB32" s="1054"/>
      <c r="BC32" s="1054"/>
      <c r="BD32" s="1054"/>
      <c r="BE32" s="991" t="s">
        <v>392</v>
      </c>
      <c r="BF32" s="991"/>
      <c r="BG32" s="991"/>
      <c r="BH32" s="991"/>
      <c r="BI32" s="992"/>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6"/>
      <c r="AL33" s="990"/>
      <c r="AM33" s="990"/>
      <c r="AN33" s="990"/>
      <c r="AO33" s="990"/>
      <c r="AP33" s="990"/>
      <c r="AQ33" s="990"/>
      <c r="AR33" s="990"/>
      <c r="AS33" s="990"/>
      <c r="AT33" s="990"/>
      <c r="AU33" s="990"/>
      <c r="AV33" s="990"/>
      <c r="AW33" s="990"/>
      <c r="AX33" s="990"/>
      <c r="AY33" s="990"/>
      <c r="AZ33" s="1054"/>
      <c r="BA33" s="1054"/>
      <c r="BB33" s="1054"/>
      <c r="BC33" s="1054"/>
      <c r="BD33" s="1054"/>
      <c r="BE33" s="991"/>
      <c r="BF33" s="991"/>
      <c r="BG33" s="991"/>
      <c r="BH33" s="991"/>
      <c r="BI33" s="992"/>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6"/>
      <c r="AL34" s="990"/>
      <c r="AM34" s="990"/>
      <c r="AN34" s="990"/>
      <c r="AO34" s="990"/>
      <c r="AP34" s="990"/>
      <c r="AQ34" s="990"/>
      <c r="AR34" s="990"/>
      <c r="AS34" s="990"/>
      <c r="AT34" s="990"/>
      <c r="AU34" s="990"/>
      <c r="AV34" s="990"/>
      <c r="AW34" s="990"/>
      <c r="AX34" s="990"/>
      <c r="AY34" s="990"/>
      <c r="AZ34" s="1054"/>
      <c r="BA34" s="1054"/>
      <c r="BB34" s="1054"/>
      <c r="BC34" s="1054"/>
      <c r="BD34" s="1054"/>
      <c r="BE34" s="991"/>
      <c r="BF34" s="991"/>
      <c r="BG34" s="991"/>
      <c r="BH34" s="991"/>
      <c r="BI34" s="992"/>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6"/>
      <c r="AL35" s="990"/>
      <c r="AM35" s="990"/>
      <c r="AN35" s="990"/>
      <c r="AO35" s="990"/>
      <c r="AP35" s="990"/>
      <c r="AQ35" s="990"/>
      <c r="AR35" s="990"/>
      <c r="AS35" s="990"/>
      <c r="AT35" s="990"/>
      <c r="AU35" s="990"/>
      <c r="AV35" s="990"/>
      <c r="AW35" s="990"/>
      <c r="AX35" s="990"/>
      <c r="AY35" s="990"/>
      <c r="AZ35" s="1054"/>
      <c r="BA35" s="1054"/>
      <c r="BB35" s="1054"/>
      <c r="BC35" s="1054"/>
      <c r="BD35" s="1054"/>
      <c r="BE35" s="991"/>
      <c r="BF35" s="991"/>
      <c r="BG35" s="991"/>
      <c r="BH35" s="991"/>
      <c r="BI35" s="992"/>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6"/>
      <c r="AL36" s="990"/>
      <c r="AM36" s="990"/>
      <c r="AN36" s="990"/>
      <c r="AO36" s="990"/>
      <c r="AP36" s="990"/>
      <c r="AQ36" s="990"/>
      <c r="AR36" s="990"/>
      <c r="AS36" s="990"/>
      <c r="AT36" s="990"/>
      <c r="AU36" s="990"/>
      <c r="AV36" s="990"/>
      <c r="AW36" s="990"/>
      <c r="AX36" s="990"/>
      <c r="AY36" s="990"/>
      <c r="AZ36" s="1054"/>
      <c r="BA36" s="1054"/>
      <c r="BB36" s="1054"/>
      <c r="BC36" s="1054"/>
      <c r="BD36" s="1054"/>
      <c r="BE36" s="991"/>
      <c r="BF36" s="991"/>
      <c r="BG36" s="991"/>
      <c r="BH36" s="991"/>
      <c r="BI36" s="992"/>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6"/>
      <c r="AL37" s="990"/>
      <c r="AM37" s="990"/>
      <c r="AN37" s="990"/>
      <c r="AO37" s="990"/>
      <c r="AP37" s="990"/>
      <c r="AQ37" s="990"/>
      <c r="AR37" s="990"/>
      <c r="AS37" s="990"/>
      <c r="AT37" s="990"/>
      <c r="AU37" s="990"/>
      <c r="AV37" s="990"/>
      <c r="AW37" s="990"/>
      <c r="AX37" s="990"/>
      <c r="AY37" s="990"/>
      <c r="AZ37" s="1054"/>
      <c r="BA37" s="1054"/>
      <c r="BB37" s="1054"/>
      <c r="BC37" s="1054"/>
      <c r="BD37" s="1054"/>
      <c r="BE37" s="991"/>
      <c r="BF37" s="991"/>
      <c r="BG37" s="991"/>
      <c r="BH37" s="991"/>
      <c r="BI37" s="992"/>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6"/>
      <c r="AL38" s="990"/>
      <c r="AM38" s="990"/>
      <c r="AN38" s="990"/>
      <c r="AO38" s="990"/>
      <c r="AP38" s="990"/>
      <c r="AQ38" s="990"/>
      <c r="AR38" s="990"/>
      <c r="AS38" s="990"/>
      <c r="AT38" s="990"/>
      <c r="AU38" s="990"/>
      <c r="AV38" s="990"/>
      <c r="AW38" s="990"/>
      <c r="AX38" s="990"/>
      <c r="AY38" s="990"/>
      <c r="AZ38" s="1054"/>
      <c r="BA38" s="1054"/>
      <c r="BB38" s="1054"/>
      <c r="BC38" s="1054"/>
      <c r="BD38" s="1054"/>
      <c r="BE38" s="991"/>
      <c r="BF38" s="991"/>
      <c r="BG38" s="991"/>
      <c r="BH38" s="991"/>
      <c r="BI38" s="992"/>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6"/>
      <c r="AL39" s="990"/>
      <c r="AM39" s="990"/>
      <c r="AN39" s="990"/>
      <c r="AO39" s="990"/>
      <c r="AP39" s="990"/>
      <c r="AQ39" s="990"/>
      <c r="AR39" s="990"/>
      <c r="AS39" s="990"/>
      <c r="AT39" s="990"/>
      <c r="AU39" s="990"/>
      <c r="AV39" s="990"/>
      <c r="AW39" s="990"/>
      <c r="AX39" s="990"/>
      <c r="AY39" s="990"/>
      <c r="AZ39" s="1054"/>
      <c r="BA39" s="1054"/>
      <c r="BB39" s="1054"/>
      <c r="BC39" s="1054"/>
      <c r="BD39" s="1054"/>
      <c r="BE39" s="991"/>
      <c r="BF39" s="991"/>
      <c r="BG39" s="991"/>
      <c r="BH39" s="991"/>
      <c r="BI39" s="992"/>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6"/>
      <c r="AL40" s="990"/>
      <c r="AM40" s="990"/>
      <c r="AN40" s="990"/>
      <c r="AO40" s="990"/>
      <c r="AP40" s="990"/>
      <c r="AQ40" s="990"/>
      <c r="AR40" s="990"/>
      <c r="AS40" s="990"/>
      <c r="AT40" s="990"/>
      <c r="AU40" s="990"/>
      <c r="AV40" s="990"/>
      <c r="AW40" s="990"/>
      <c r="AX40" s="990"/>
      <c r="AY40" s="990"/>
      <c r="AZ40" s="1054"/>
      <c r="BA40" s="1054"/>
      <c r="BB40" s="1054"/>
      <c r="BC40" s="1054"/>
      <c r="BD40" s="1054"/>
      <c r="BE40" s="991"/>
      <c r="BF40" s="991"/>
      <c r="BG40" s="991"/>
      <c r="BH40" s="991"/>
      <c r="BI40" s="992"/>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6"/>
      <c r="AL41" s="990"/>
      <c r="AM41" s="990"/>
      <c r="AN41" s="990"/>
      <c r="AO41" s="990"/>
      <c r="AP41" s="990"/>
      <c r="AQ41" s="990"/>
      <c r="AR41" s="990"/>
      <c r="AS41" s="990"/>
      <c r="AT41" s="990"/>
      <c r="AU41" s="990"/>
      <c r="AV41" s="990"/>
      <c r="AW41" s="990"/>
      <c r="AX41" s="990"/>
      <c r="AY41" s="990"/>
      <c r="AZ41" s="1054"/>
      <c r="BA41" s="1054"/>
      <c r="BB41" s="1054"/>
      <c r="BC41" s="1054"/>
      <c r="BD41" s="1054"/>
      <c r="BE41" s="991"/>
      <c r="BF41" s="991"/>
      <c r="BG41" s="991"/>
      <c r="BH41" s="991"/>
      <c r="BI41" s="992"/>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6"/>
      <c r="AL42" s="990"/>
      <c r="AM42" s="990"/>
      <c r="AN42" s="990"/>
      <c r="AO42" s="990"/>
      <c r="AP42" s="990"/>
      <c r="AQ42" s="990"/>
      <c r="AR42" s="990"/>
      <c r="AS42" s="990"/>
      <c r="AT42" s="990"/>
      <c r="AU42" s="990"/>
      <c r="AV42" s="990"/>
      <c r="AW42" s="990"/>
      <c r="AX42" s="990"/>
      <c r="AY42" s="990"/>
      <c r="AZ42" s="1054"/>
      <c r="BA42" s="1054"/>
      <c r="BB42" s="1054"/>
      <c r="BC42" s="1054"/>
      <c r="BD42" s="1054"/>
      <c r="BE42" s="991"/>
      <c r="BF42" s="991"/>
      <c r="BG42" s="991"/>
      <c r="BH42" s="991"/>
      <c r="BI42" s="992"/>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6"/>
      <c r="AL43" s="990"/>
      <c r="AM43" s="990"/>
      <c r="AN43" s="990"/>
      <c r="AO43" s="990"/>
      <c r="AP43" s="990"/>
      <c r="AQ43" s="990"/>
      <c r="AR43" s="990"/>
      <c r="AS43" s="990"/>
      <c r="AT43" s="990"/>
      <c r="AU43" s="990"/>
      <c r="AV43" s="990"/>
      <c r="AW43" s="990"/>
      <c r="AX43" s="990"/>
      <c r="AY43" s="990"/>
      <c r="AZ43" s="1054"/>
      <c r="BA43" s="1054"/>
      <c r="BB43" s="1054"/>
      <c r="BC43" s="1054"/>
      <c r="BD43" s="1054"/>
      <c r="BE43" s="991"/>
      <c r="BF43" s="991"/>
      <c r="BG43" s="991"/>
      <c r="BH43" s="991"/>
      <c r="BI43" s="992"/>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6"/>
      <c r="AL44" s="990"/>
      <c r="AM44" s="990"/>
      <c r="AN44" s="990"/>
      <c r="AO44" s="990"/>
      <c r="AP44" s="990"/>
      <c r="AQ44" s="990"/>
      <c r="AR44" s="990"/>
      <c r="AS44" s="990"/>
      <c r="AT44" s="990"/>
      <c r="AU44" s="990"/>
      <c r="AV44" s="990"/>
      <c r="AW44" s="990"/>
      <c r="AX44" s="990"/>
      <c r="AY44" s="990"/>
      <c r="AZ44" s="1054"/>
      <c r="BA44" s="1054"/>
      <c r="BB44" s="1054"/>
      <c r="BC44" s="1054"/>
      <c r="BD44" s="1054"/>
      <c r="BE44" s="991"/>
      <c r="BF44" s="991"/>
      <c r="BG44" s="991"/>
      <c r="BH44" s="991"/>
      <c r="BI44" s="992"/>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6"/>
      <c r="AL45" s="990"/>
      <c r="AM45" s="990"/>
      <c r="AN45" s="990"/>
      <c r="AO45" s="990"/>
      <c r="AP45" s="990"/>
      <c r="AQ45" s="990"/>
      <c r="AR45" s="990"/>
      <c r="AS45" s="990"/>
      <c r="AT45" s="990"/>
      <c r="AU45" s="990"/>
      <c r="AV45" s="990"/>
      <c r="AW45" s="990"/>
      <c r="AX45" s="990"/>
      <c r="AY45" s="990"/>
      <c r="AZ45" s="1054"/>
      <c r="BA45" s="1054"/>
      <c r="BB45" s="1054"/>
      <c r="BC45" s="1054"/>
      <c r="BD45" s="1054"/>
      <c r="BE45" s="991"/>
      <c r="BF45" s="991"/>
      <c r="BG45" s="991"/>
      <c r="BH45" s="991"/>
      <c r="BI45" s="992"/>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6"/>
      <c r="AL46" s="990"/>
      <c r="AM46" s="990"/>
      <c r="AN46" s="990"/>
      <c r="AO46" s="990"/>
      <c r="AP46" s="990"/>
      <c r="AQ46" s="990"/>
      <c r="AR46" s="990"/>
      <c r="AS46" s="990"/>
      <c r="AT46" s="990"/>
      <c r="AU46" s="990"/>
      <c r="AV46" s="990"/>
      <c r="AW46" s="990"/>
      <c r="AX46" s="990"/>
      <c r="AY46" s="990"/>
      <c r="AZ46" s="1054"/>
      <c r="BA46" s="1054"/>
      <c r="BB46" s="1054"/>
      <c r="BC46" s="1054"/>
      <c r="BD46" s="1054"/>
      <c r="BE46" s="991"/>
      <c r="BF46" s="991"/>
      <c r="BG46" s="991"/>
      <c r="BH46" s="991"/>
      <c r="BI46" s="992"/>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6"/>
      <c r="AL47" s="990"/>
      <c r="AM47" s="990"/>
      <c r="AN47" s="990"/>
      <c r="AO47" s="990"/>
      <c r="AP47" s="990"/>
      <c r="AQ47" s="990"/>
      <c r="AR47" s="990"/>
      <c r="AS47" s="990"/>
      <c r="AT47" s="990"/>
      <c r="AU47" s="990"/>
      <c r="AV47" s="990"/>
      <c r="AW47" s="990"/>
      <c r="AX47" s="990"/>
      <c r="AY47" s="990"/>
      <c r="AZ47" s="1054"/>
      <c r="BA47" s="1054"/>
      <c r="BB47" s="1054"/>
      <c r="BC47" s="1054"/>
      <c r="BD47" s="1054"/>
      <c r="BE47" s="991"/>
      <c r="BF47" s="991"/>
      <c r="BG47" s="991"/>
      <c r="BH47" s="991"/>
      <c r="BI47" s="992"/>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6"/>
      <c r="AL48" s="990"/>
      <c r="AM48" s="990"/>
      <c r="AN48" s="990"/>
      <c r="AO48" s="990"/>
      <c r="AP48" s="990"/>
      <c r="AQ48" s="990"/>
      <c r="AR48" s="990"/>
      <c r="AS48" s="990"/>
      <c r="AT48" s="990"/>
      <c r="AU48" s="990"/>
      <c r="AV48" s="990"/>
      <c r="AW48" s="990"/>
      <c r="AX48" s="990"/>
      <c r="AY48" s="990"/>
      <c r="AZ48" s="1054"/>
      <c r="BA48" s="1054"/>
      <c r="BB48" s="1054"/>
      <c r="BC48" s="1054"/>
      <c r="BD48" s="1054"/>
      <c r="BE48" s="991"/>
      <c r="BF48" s="991"/>
      <c r="BG48" s="991"/>
      <c r="BH48" s="991"/>
      <c r="BI48" s="992"/>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6"/>
      <c r="AL49" s="990"/>
      <c r="AM49" s="990"/>
      <c r="AN49" s="990"/>
      <c r="AO49" s="990"/>
      <c r="AP49" s="990"/>
      <c r="AQ49" s="990"/>
      <c r="AR49" s="990"/>
      <c r="AS49" s="990"/>
      <c r="AT49" s="990"/>
      <c r="AU49" s="990"/>
      <c r="AV49" s="990"/>
      <c r="AW49" s="990"/>
      <c r="AX49" s="990"/>
      <c r="AY49" s="990"/>
      <c r="AZ49" s="1054"/>
      <c r="BA49" s="1054"/>
      <c r="BB49" s="1054"/>
      <c r="BC49" s="1054"/>
      <c r="BD49" s="1054"/>
      <c r="BE49" s="991"/>
      <c r="BF49" s="991"/>
      <c r="BG49" s="991"/>
      <c r="BH49" s="991"/>
      <c r="BI49" s="992"/>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91"/>
      <c r="BF50" s="991"/>
      <c r="BG50" s="991"/>
      <c r="BH50" s="991"/>
      <c r="BI50" s="992"/>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91"/>
      <c r="BF51" s="991"/>
      <c r="BG51" s="991"/>
      <c r="BH51" s="991"/>
      <c r="BI51" s="992"/>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91"/>
      <c r="BF52" s="991"/>
      <c r="BG52" s="991"/>
      <c r="BH52" s="991"/>
      <c r="BI52" s="992"/>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91"/>
      <c r="BF53" s="991"/>
      <c r="BG53" s="991"/>
      <c r="BH53" s="991"/>
      <c r="BI53" s="992"/>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91"/>
      <c r="BF54" s="991"/>
      <c r="BG54" s="991"/>
      <c r="BH54" s="991"/>
      <c r="BI54" s="992"/>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91"/>
      <c r="BF55" s="991"/>
      <c r="BG55" s="991"/>
      <c r="BH55" s="991"/>
      <c r="BI55" s="992"/>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91"/>
      <c r="BF56" s="991"/>
      <c r="BG56" s="991"/>
      <c r="BH56" s="991"/>
      <c r="BI56" s="992"/>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91"/>
      <c r="BF57" s="991"/>
      <c r="BG57" s="991"/>
      <c r="BH57" s="991"/>
      <c r="BI57" s="992"/>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91"/>
      <c r="BF58" s="991"/>
      <c r="BG58" s="991"/>
      <c r="BH58" s="991"/>
      <c r="BI58" s="992"/>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91"/>
      <c r="BF59" s="991"/>
      <c r="BG59" s="991"/>
      <c r="BH59" s="991"/>
      <c r="BI59" s="992"/>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91"/>
      <c r="BF60" s="991"/>
      <c r="BG60" s="991"/>
      <c r="BH60" s="991"/>
      <c r="BI60" s="992"/>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91"/>
      <c r="BF61" s="991"/>
      <c r="BG61" s="991"/>
      <c r="BH61" s="991"/>
      <c r="BI61" s="992"/>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91"/>
      <c r="BF62" s="991"/>
      <c r="BG62" s="991"/>
      <c r="BH62" s="991"/>
      <c r="BI62" s="992"/>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6" t="s">
        <v>395</v>
      </c>
      <c r="C63" s="957"/>
      <c r="D63" s="957"/>
      <c r="E63" s="957"/>
      <c r="F63" s="957"/>
      <c r="G63" s="957"/>
      <c r="H63" s="957"/>
      <c r="I63" s="957"/>
      <c r="J63" s="957"/>
      <c r="K63" s="957"/>
      <c r="L63" s="957"/>
      <c r="M63" s="957"/>
      <c r="N63" s="957"/>
      <c r="O63" s="957"/>
      <c r="P63" s="967"/>
      <c r="Q63" s="981"/>
      <c r="R63" s="982"/>
      <c r="S63" s="982"/>
      <c r="T63" s="982"/>
      <c r="U63" s="982"/>
      <c r="V63" s="982"/>
      <c r="W63" s="982"/>
      <c r="X63" s="982"/>
      <c r="Y63" s="982"/>
      <c r="Z63" s="982"/>
      <c r="AA63" s="982"/>
      <c r="AB63" s="982"/>
      <c r="AC63" s="982"/>
      <c r="AD63" s="982"/>
      <c r="AE63" s="1033"/>
      <c r="AF63" s="1034">
        <v>1357</v>
      </c>
      <c r="AG63" s="978"/>
      <c r="AH63" s="978"/>
      <c r="AI63" s="978"/>
      <c r="AJ63" s="1035"/>
      <c r="AK63" s="1036"/>
      <c r="AL63" s="982"/>
      <c r="AM63" s="982"/>
      <c r="AN63" s="982"/>
      <c r="AO63" s="982"/>
      <c r="AP63" s="978">
        <v>11018</v>
      </c>
      <c r="AQ63" s="978"/>
      <c r="AR63" s="978"/>
      <c r="AS63" s="978"/>
      <c r="AT63" s="978"/>
      <c r="AU63" s="978">
        <v>6395</v>
      </c>
      <c r="AV63" s="978"/>
      <c r="AW63" s="978"/>
      <c r="AX63" s="978"/>
      <c r="AY63" s="978"/>
      <c r="AZ63" s="1030"/>
      <c r="BA63" s="1030"/>
      <c r="BB63" s="1030"/>
      <c r="BC63" s="1030"/>
      <c r="BD63" s="1030"/>
      <c r="BE63" s="979"/>
      <c r="BF63" s="979"/>
      <c r="BG63" s="979"/>
      <c r="BH63" s="979"/>
      <c r="BI63" s="980"/>
      <c r="BJ63" s="1031" t="s">
        <v>121</v>
      </c>
      <c r="BK63" s="972"/>
      <c r="BL63" s="972"/>
      <c r="BM63" s="972"/>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64"/>
      <c r="BT66" s="965"/>
      <c r="BU66" s="965"/>
      <c r="BV66" s="965"/>
      <c r="BW66" s="965"/>
      <c r="BX66" s="965"/>
      <c r="BY66" s="965"/>
      <c r="BZ66" s="965"/>
      <c r="CA66" s="965"/>
      <c r="CB66" s="965"/>
      <c r="CC66" s="965"/>
      <c r="CD66" s="965"/>
      <c r="CE66" s="965"/>
      <c r="CF66" s="965"/>
      <c r="CG66" s="974"/>
      <c r="CH66" s="975"/>
      <c r="CI66" s="976"/>
      <c r="CJ66" s="976"/>
      <c r="CK66" s="976"/>
      <c r="CL66" s="977"/>
      <c r="CM66" s="975"/>
      <c r="CN66" s="976"/>
      <c r="CO66" s="976"/>
      <c r="CP66" s="976"/>
      <c r="CQ66" s="977"/>
      <c r="CR66" s="975"/>
      <c r="CS66" s="976"/>
      <c r="CT66" s="976"/>
      <c r="CU66" s="976"/>
      <c r="CV66" s="977"/>
      <c r="CW66" s="975"/>
      <c r="CX66" s="976"/>
      <c r="CY66" s="976"/>
      <c r="CZ66" s="976"/>
      <c r="DA66" s="977"/>
      <c r="DB66" s="975"/>
      <c r="DC66" s="976"/>
      <c r="DD66" s="976"/>
      <c r="DE66" s="976"/>
      <c r="DF66" s="977"/>
      <c r="DG66" s="975"/>
      <c r="DH66" s="976"/>
      <c r="DI66" s="976"/>
      <c r="DJ66" s="976"/>
      <c r="DK66" s="977"/>
      <c r="DL66" s="975"/>
      <c r="DM66" s="976"/>
      <c r="DN66" s="976"/>
      <c r="DO66" s="976"/>
      <c r="DP66" s="977"/>
      <c r="DQ66" s="975"/>
      <c r="DR66" s="976"/>
      <c r="DS66" s="976"/>
      <c r="DT66" s="976"/>
      <c r="DU66" s="977"/>
      <c r="DV66" s="964"/>
      <c r="DW66" s="965"/>
      <c r="DX66" s="965"/>
      <c r="DY66" s="965"/>
      <c r="DZ66" s="966"/>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64"/>
      <c r="BT67" s="965"/>
      <c r="BU67" s="965"/>
      <c r="BV67" s="965"/>
      <c r="BW67" s="965"/>
      <c r="BX67" s="965"/>
      <c r="BY67" s="965"/>
      <c r="BZ67" s="965"/>
      <c r="CA67" s="965"/>
      <c r="CB67" s="965"/>
      <c r="CC67" s="965"/>
      <c r="CD67" s="965"/>
      <c r="CE67" s="965"/>
      <c r="CF67" s="965"/>
      <c r="CG67" s="974"/>
      <c r="CH67" s="975"/>
      <c r="CI67" s="976"/>
      <c r="CJ67" s="976"/>
      <c r="CK67" s="976"/>
      <c r="CL67" s="977"/>
      <c r="CM67" s="975"/>
      <c r="CN67" s="976"/>
      <c r="CO67" s="976"/>
      <c r="CP67" s="976"/>
      <c r="CQ67" s="977"/>
      <c r="CR67" s="975"/>
      <c r="CS67" s="976"/>
      <c r="CT67" s="976"/>
      <c r="CU67" s="976"/>
      <c r="CV67" s="977"/>
      <c r="CW67" s="975"/>
      <c r="CX67" s="976"/>
      <c r="CY67" s="976"/>
      <c r="CZ67" s="976"/>
      <c r="DA67" s="977"/>
      <c r="DB67" s="975"/>
      <c r="DC67" s="976"/>
      <c r="DD67" s="976"/>
      <c r="DE67" s="976"/>
      <c r="DF67" s="977"/>
      <c r="DG67" s="975"/>
      <c r="DH67" s="976"/>
      <c r="DI67" s="976"/>
      <c r="DJ67" s="976"/>
      <c r="DK67" s="977"/>
      <c r="DL67" s="975"/>
      <c r="DM67" s="976"/>
      <c r="DN67" s="976"/>
      <c r="DO67" s="976"/>
      <c r="DP67" s="977"/>
      <c r="DQ67" s="975"/>
      <c r="DR67" s="976"/>
      <c r="DS67" s="976"/>
      <c r="DT67" s="976"/>
      <c r="DU67" s="977"/>
      <c r="DV67" s="964"/>
      <c r="DW67" s="965"/>
      <c r="DX67" s="965"/>
      <c r="DY67" s="965"/>
      <c r="DZ67" s="966"/>
      <c r="EA67" s="224"/>
    </row>
    <row r="68" spans="1:131" ht="26.25" customHeight="1" thickTop="1" x14ac:dyDescent="0.15">
      <c r="A68" s="231">
        <v>1</v>
      </c>
      <c r="B68" s="737" t="s">
        <v>548</v>
      </c>
      <c r="C68" s="738"/>
      <c r="D68" s="738"/>
      <c r="E68" s="738"/>
      <c r="F68" s="738"/>
      <c r="G68" s="738"/>
      <c r="H68" s="738"/>
      <c r="I68" s="738"/>
      <c r="J68" s="738"/>
      <c r="K68" s="738"/>
      <c r="L68" s="738"/>
      <c r="M68" s="738"/>
      <c r="N68" s="738"/>
      <c r="O68" s="738"/>
      <c r="P68" s="739"/>
      <c r="Q68" s="1001">
        <v>5250</v>
      </c>
      <c r="R68" s="998"/>
      <c r="S68" s="998"/>
      <c r="T68" s="998"/>
      <c r="U68" s="998"/>
      <c r="V68" s="998">
        <v>5104</v>
      </c>
      <c r="W68" s="998"/>
      <c r="X68" s="998"/>
      <c r="Y68" s="998"/>
      <c r="Z68" s="998"/>
      <c r="AA68" s="998">
        <v>146</v>
      </c>
      <c r="AB68" s="998"/>
      <c r="AC68" s="998"/>
      <c r="AD68" s="998"/>
      <c r="AE68" s="998"/>
      <c r="AF68" s="998">
        <v>146</v>
      </c>
      <c r="AG68" s="998"/>
      <c r="AH68" s="998"/>
      <c r="AI68" s="998"/>
      <c r="AJ68" s="998"/>
      <c r="AK68" s="998">
        <v>2418</v>
      </c>
      <c r="AL68" s="998"/>
      <c r="AM68" s="998"/>
      <c r="AN68" s="998"/>
      <c r="AO68" s="998"/>
      <c r="AP68" s="998"/>
      <c r="AQ68" s="998"/>
      <c r="AR68" s="998"/>
      <c r="AS68" s="998"/>
      <c r="AT68" s="998"/>
      <c r="AU68" s="998"/>
      <c r="AV68" s="998"/>
      <c r="AW68" s="998"/>
      <c r="AX68" s="998"/>
      <c r="AY68" s="998"/>
      <c r="AZ68" s="999" t="s">
        <v>554</v>
      </c>
      <c r="BA68" s="999"/>
      <c r="BB68" s="999"/>
      <c r="BC68" s="999"/>
      <c r="BD68" s="1000"/>
      <c r="BE68" s="236"/>
      <c r="BF68" s="236"/>
      <c r="BG68" s="236"/>
      <c r="BH68" s="236"/>
      <c r="BI68" s="236"/>
      <c r="BJ68" s="236"/>
      <c r="BK68" s="236"/>
      <c r="BL68" s="236"/>
      <c r="BM68" s="236"/>
      <c r="BN68" s="236"/>
      <c r="BO68" s="236"/>
      <c r="BP68" s="236"/>
      <c r="BQ68" s="233">
        <v>62</v>
      </c>
      <c r="BR68" s="238"/>
      <c r="BS68" s="964"/>
      <c r="BT68" s="965"/>
      <c r="BU68" s="965"/>
      <c r="BV68" s="965"/>
      <c r="BW68" s="965"/>
      <c r="BX68" s="965"/>
      <c r="BY68" s="965"/>
      <c r="BZ68" s="965"/>
      <c r="CA68" s="965"/>
      <c r="CB68" s="965"/>
      <c r="CC68" s="965"/>
      <c r="CD68" s="965"/>
      <c r="CE68" s="965"/>
      <c r="CF68" s="965"/>
      <c r="CG68" s="974"/>
      <c r="CH68" s="975"/>
      <c r="CI68" s="976"/>
      <c r="CJ68" s="976"/>
      <c r="CK68" s="976"/>
      <c r="CL68" s="977"/>
      <c r="CM68" s="975"/>
      <c r="CN68" s="976"/>
      <c r="CO68" s="976"/>
      <c r="CP68" s="976"/>
      <c r="CQ68" s="977"/>
      <c r="CR68" s="975"/>
      <c r="CS68" s="976"/>
      <c r="CT68" s="976"/>
      <c r="CU68" s="976"/>
      <c r="CV68" s="977"/>
      <c r="CW68" s="975"/>
      <c r="CX68" s="976"/>
      <c r="CY68" s="976"/>
      <c r="CZ68" s="976"/>
      <c r="DA68" s="977"/>
      <c r="DB68" s="975"/>
      <c r="DC68" s="976"/>
      <c r="DD68" s="976"/>
      <c r="DE68" s="976"/>
      <c r="DF68" s="977"/>
      <c r="DG68" s="975"/>
      <c r="DH68" s="976"/>
      <c r="DI68" s="976"/>
      <c r="DJ68" s="976"/>
      <c r="DK68" s="977"/>
      <c r="DL68" s="975"/>
      <c r="DM68" s="976"/>
      <c r="DN68" s="976"/>
      <c r="DO68" s="976"/>
      <c r="DP68" s="977"/>
      <c r="DQ68" s="975"/>
      <c r="DR68" s="976"/>
      <c r="DS68" s="976"/>
      <c r="DT68" s="976"/>
      <c r="DU68" s="977"/>
      <c r="DV68" s="964"/>
      <c r="DW68" s="965"/>
      <c r="DX68" s="965"/>
      <c r="DY68" s="965"/>
      <c r="DZ68" s="966"/>
      <c r="EA68" s="224"/>
    </row>
    <row r="69" spans="1:131" ht="26.25" customHeight="1" x14ac:dyDescent="0.15">
      <c r="A69" s="233">
        <v>2</v>
      </c>
      <c r="B69" s="734" t="s">
        <v>549</v>
      </c>
      <c r="C69" s="735"/>
      <c r="D69" s="735"/>
      <c r="E69" s="735"/>
      <c r="F69" s="735"/>
      <c r="G69" s="735"/>
      <c r="H69" s="735"/>
      <c r="I69" s="735"/>
      <c r="J69" s="735"/>
      <c r="K69" s="735"/>
      <c r="L69" s="735"/>
      <c r="M69" s="735"/>
      <c r="N69" s="735"/>
      <c r="O69" s="735"/>
      <c r="P69" s="736"/>
      <c r="Q69" s="993">
        <v>270</v>
      </c>
      <c r="R69" s="990"/>
      <c r="S69" s="990"/>
      <c r="T69" s="990"/>
      <c r="U69" s="990"/>
      <c r="V69" s="990">
        <v>247</v>
      </c>
      <c r="W69" s="990"/>
      <c r="X69" s="990"/>
      <c r="Y69" s="990"/>
      <c r="Z69" s="990"/>
      <c r="AA69" s="990">
        <v>23</v>
      </c>
      <c r="AB69" s="990"/>
      <c r="AC69" s="990"/>
      <c r="AD69" s="990"/>
      <c r="AE69" s="990"/>
      <c r="AF69" s="990">
        <v>23</v>
      </c>
      <c r="AG69" s="990"/>
      <c r="AH69" s="990"/>
      <c r="AI69" s="990"/>
      <c r="AJ69" s="990"/>
      <c r="AK69" s="990"/>
      <c r="AL69" s="990"/>
      <c r="AM69" s="990"/>
      <c r="AN69" s="990"/>
      <c r="AO69" s="990"/>
      <c r="AP69" s="990"/>
      <c r="AQ69" s="990"/>
      <c r="AR69" s="990"/>
      <c r="AS69" s="990"/>
      <c r="AT69" s="990"/>
      <c r="AU69" s="990"/>
      <c r="AV69" s="990"/>
      <c r="AW69" s="990"/>
      <c r="AX69" s="990"/>
      <c r="AY69" s="990"/>
      <c r="AZ69" s="991"/>
      <c r="BA69" s="991"/>
      <c r="BB69" s="991"/>
      <c r="BC69" s="991"/>
      <c r="BD69" s="992"/>
      <c r="BE69" s="236"/>
      <c r="BF69" s="236"/>
      <c r="BG69" s="236"/>
      <c r="BH69" s="236"/>
      <c r="BI69" s="236"/>
      <c r="BJ69" s="236"/>
      <c r="BK69" s="236"/>
      <c r="BL69" s="236"/>
      <c r="BM69" s="236"/>
      <c r="BN69" s="236"/>
      <c r="BO69" s="236"/>
      <c r="BP69" s="236"/>
      <c r="BQ69" s="233">
        <v>63</v>
      </c>
      <c r="BR69" s="238"/>
      <c r="BS69" s="964"/>
      <c r="BT69" s="965"/>
      <c r="BU69" s="965"/>
      <c r="BV69" s="965"/>
      <c r="BW69" s="965"/>
      <c r="BX69" s="965"/>
      <c r="BY69" s="965"/>
      <c r="BZ69" s="965"/>
      <c r="CA69" s="965"/>
      <c r="CB69" s="965"/>
      <c r="CC69" s="965"/>
      <c r="CD69" s="965"/>
      <c r="CE69" s="965"/>
      <c r="CF69" s="965"/>
      <c r="CG69" s="974"/>
      <c r="CH69" s="975"/>
      <c r="CI69" s="976"/>
      <c r="CJ69" s="976"/>
      <c r="CK69" s="976"/>
      <c r="CL69" s="977"/>
      <c r="CM69" s="975"/>
      <c r="CN69" s="976"/>
      <c r="CO69" s="976"/>
      <c r="CP69" s="976"/>
      <c r="CQ69" s="977"/>
      <c r="CR69" s="975"/>
      <c r="CS69" s="976"/>
      <c r="CT69" s="976"/>
      <c r="CU69" s="976"/>
      <c r="CV69" s="977"/>
      <c r="CW69" s="975"/>
      <c r="CX69" s="976"/>
      <c r="CY69" s="976"/>
      <c r="CZ69" s="976"/>
      <c r="DA69" s="977"/>
      <c r="DB69" s="975"/>
      <c r="DC69" s="976"/>
      <c r="DD69" s="976"/>
      <c r="DE69" s="976"/>
      <c r="DF69" s="977"/>
      <c r="DG69" s="975"/>
      <c r="DH69" s="976"/>
      <c r="DI69" s="976"/>
      <c r="DJ69" s="976"/>
      <c r="DK69" s="977"/>
      <c r="DL69" s="975"/>
      <c r="DM69" s="976"/>
      <c r="DN69" s="976"/>
      <c r="DO69" s="976"/>
      <c r="DP69" s="977"/>
      <c r="DQ69" s="975"/>
      <c r="DR69" s="976"/>
      <c r="DS69" s="976"/>
      <c r="DT69" s="976"/>
      <c r="DU69" s="977"/>
      <c r="DV69" s="964"/>
      <c r="DW69" s="965"/>
      <c r="DX69" s="965"/>
      <c r="DY69" s="965"/>
      <c r="DZ69" s="966"/>
      <c r="EA69" s="224"/>
    </row>
    <row r="70" spans="1:131" ht="26.25" customHeight="1" x14ac:dyDescent="0.15">
      <c r="A70" s="233">
        <v>3</v>
      </c>
      <c r="B70" s="734" t="s">
        <v>550</v>
      </c>
      <c r="C70" s="735"/>
      <c r="D70" s="735"/>
      <c r="E70" s="735"/>
      <c r="F70" s="735"/>
      <c r="G70" s="735"/>
      <c r="H70" s="735"/>
      <c r="I70" s="735"/>
      <c r="J70" s="735"/>
      <c r="K70" s="735"/>
      <c r="L70" s="735"/>
      <c r="M70" s="735"/>
      <c r="N70" s="735"/>
      <c r="O70" s="735"/>
      <c r="P70" s="736"/>
      <c r="Q70" s="993">
        <v>315636</v>
      </c>
      <c r="R70" s="990"/>
      <c r="S70" s="990"/>
      <c r="T70" s="990"/>
      <c r="U70" s="990"/>
      <c r="V70" s="990">
        <v>306127</v>
      </c>
      <c r="W70" s="990"/>
      <c r="X70" s="990"/>
      <c r="Y70" s="990"/>
      <c r="Z70" s="990"/>
      <c r="AA70" s="990">
        <v>9509</v>
      </c>
      <c r="AB70" s="990"/>
      <c r="AC70" s="990"/>
      <c r="AD70" s="990"/>
      <c r="AE70" s="990"/>
      <c r="AF70" s="990">
        <v>6033</v>
      </c>
      <c r="AG70" s="990"/>
      <c r="AH70" s="990"/>
      <c r="AI70" s="990"/>
      <c r="AJ70" s="990"/>
      <c r="AK70" s="990"/>
      <c r="AL70" s="990"/>
      <c r="AM70" s="990"/>
      <c r="AN70" s="990"/>
      <c r="AO70" s="990"/>
      <c r="AP70" s="990"/>
      <c r="AQ70" s="990"/>
      <c r="AR70" s="990"/>
      <c r="AS70" s="990"/>
      <c r="AT70" s="990"/>
      <c r="AU70" s="990"/>
      <c r="AV70" s="990"/>
      <c r="AW70" s="990"/>
      <c r="AX70" s="990"/>
      <c r="AY70" s="990"/>
      <c r="AZ70" s="991"/>
      <c r="BA70" s="991"/>
      <c r="BB70" s="991"/>
      <c r="BC70" s="991"/>
      <c r="BD70" s="992"/>
      <c r="BE70" s="236"/>
      <c r="BF70" s="236"/>
      <c r="BG70" s="236"/>
      <c r="BH70" s="236"/>
      <c r="BI70" s="236"/>
      <c r="BJ70" s="236"/>
      <c r="BK70" s="236"/>
      <c r="BL70" s="236"/>
      <c r="BM70" s="236"/>
      <c r="BN70" s="236"/>
      <c r="BO70" s="236"/>
      <c r="BP70" s="236"/>
      <c r="BQ70" s="233">
        <v>64</v>
      </c>
      <c r="BR70" s="238"/>
      <c r="BS70" s="964"/>
      <c r="BT70" s="965"/>
      <c r="BU70" s="965"/>
      <c r="BV70" s="965"/>
      <c r="BW70" s="965"/>
      <c r="BX70" s="965"/>
      <c r="BY70" s="965"/>
      <c r="BZ70" s="965"/>
      <c r="CA70" s="965"/>
      <c r="CB70" s="965"/>
      <c r="CC70" s="965"/>
      <c r="CD70" s="965"/>
      <c r="CE70" s="965"/>
      <c r="CF70" s="965"/>
      <c r="CG70" s="974"/>
      <c r="CH70" s="975"/>
      <c r="CI70" s="976"/>
      <c r="CJ70" s="976"/>
      <c r="CK70" s="976"/>
      <c r="CL70" s="977"/>
      <c r="CM70" s="975"/>
      <c r="CN70" s="976"/>
      <c r="CO70" s="976"/>
      <c r="CP70" s="976"/>
      <c r="CQ70" s="977"/>
      <c r="CR70" s="975"/>
      <c r="CS70" s="976"/>
      <c r="CT70" s="976"/>
      <c r="CU70" s="976"/>
      <c r="CV70" s="977"/>
      <c r="CW70" s="975"/>
      <c r="CX70" s="976"/>
      <c r="CY70" s="976"/>
      <c r="CZ70" s="976"/>
      <c r="DA70" s="977"/>
      <c r="DB70" s="975"/>
      <c r="DC70" s="976"/>
      <c r="DD70" s="976"/>
      <c r="DE70" s="976"/>
      <c r="DF70" s="977"/>
      <c r="DG70" s="975"/>
      <c r="DH70" s="976"/>
      <c r="DI70" s="976"/>
      <c r="DJ70" s="976"/>
      <c r="DK70" s="977"/>
      <c r="DL70" s="975"/>
      <c r="DM70" s="976"/>
      <c r="DN70" s="976"/>
      <c r="DO70" s="976"/>
      <c r="DP70" s="977"/>
      <c r="DQ70" s="975"/>
      <c r="DR70" s="976"/>
      <c r="DS70" s="976"/>
      <c r="DT70" s="976"/>
      <c r="DU70" s="977"/>
      <c r="DV70" s="964"/>
      <c r="DW70" s="965"/>
      <c r="DX70" s="965"/>
      <c r="DY70" s="965"/>
      <c r="DZ70" s="966"/>
      <c r="EA70" s="224"/>
    </row>
    <row r="71" spans="1:131" ht="26.25" customHeight="1" x14ac:dyDescent="0.15">
      <c r="A71" s="233">
        <v>4</v>
      </c>
      <c r="B71" s="734" t="s">
        <v>551</v>
      </c>
      <c r="C71" s="735"/>
      <c r="D71" s="735"/>
      <c r="E71" s="735"/>
      <c r="F71" s="735"/>
      <c r="G71" s="735"/>
      <c r="H71" s="735"/>
      <c r="I71" s="735"/>
      <c r="J71" s="735"/>
      <c r="K71" s="735"/>
      <c r="L71" s="735"/>
      <c r="M71" s="735"/>
      <c r="N71" s="735"/>
      <c r="O71" s="735"/>
      <c r="P71" s="736"/>
      <c r="Q71" s="993">
        <v>592</v>
      </c>
      <c r="R71" s="990"/>
      <c r="S71" s="990"/>
      <c r="T71" s="990"/>
      <c r="U71" s="990"/>
      <c r="V71" s="990">
        <v>554</v>
      </c>
      <c r="W71" s="990"/>
      <c r="X71" s="990"/>
      <c r="Y71" s="990"/>
      <c r="Z71" s="990"/>
      <c r="AA71" s="990">
        <v>38</v>
      </c>
      <c r="AB71" s="990"/>
      <c r="AC71" s="990"/>
      <c r="AD71" s="990"/>
      <c r="AE71" s="990"/>
      <c r="AF71" s="990">
        <v>38</v>
      </c>
      <c r="AG71" s="990"/>
      <c r="AH71" s="990"/>
      <c r="AI71" s="990"/>
      <c r="AJ71" s="990"/>
      <c r="AK71" s="990">
        <v>30</v>
      </c>
      <c r="AL71" s="990"/>
      <c r="AM71" s="990"/>
      <c r="AN71" s="990"/>
      <c r="AO71" s="990"/>
      <c r="AP71" s="990">
        <v>23</v>
      </c>
      <c r="AQ71" s="990"/>
      <c r="AR71" s="990"/>
      <c r="AS71" s="990"/>
      <c r="AT71" s="990"/>
      <c r="AU71" s="990">
        <v>13</v>
      </c>
      <c r="AV71" s="990"/>
      <c r="AW71" s="990"/>
      <c r="AX71" s="990"/>
      <c r="AY71" s="990"/>
      <c r="AZ71" s="991"/>
      <c r="BA71" s="991"/>
      <c r="BB71" s="991"/>
      <c r="BC71" s="991"/>
      <c r="BD71" s="992"/>
      <c r="BE71" s="236"/>
      <c r="BF71" s="236"/>
      <c r="BG71" s="236"/>
      <c r="BH71" s="236"/>
      <c r="BI71" s="236"/>
      <c r="BJ71" s="236"/>
      <c r="BK71" s="236"/>
      <c r="BL71" s="236"/>
      <c r="BM71" s="236"/>
      <c r="BN71" s="236"/>
      <c r="BO71" s="236"/>
      <c r="BP71" s="236"/>
      <c r="BQ71" s="233">
        <v>65</v>
      </c>
      <c r="BR71" s="238"/>
      <c r="BS71" s="964"/>
      <c r="BT71" s="965"/>
      <c r="BU71" s="965"/>
      <c r="BV71" s="965"/>
      <c r="BW71" s="965"/>
      <c r="BX71" s="965"/>
      <c r="BY71" s="965"/>
      <c r="BZ71" s="965"/>
      <c r="CA71" s="965"/>
      <c r="CB71" s="965"/>
      <c r="CC71" s="965"/>
      <c r="CD71" s="965"/>
      <c r="CE71" s="965"/>
      <c r="CF71" s="965"/>
      <c r="CG71" s="974"/>
      <c r="CH71" s="975"/>
      <c r="CI71" s="976"/>
      <c r="CJ71" s="976"/>
      <c r="CK71" s="976"/>
      <c r="CL71" s="977"/>
      <c r="CM71" s="975"/>
      <c r="CN71" s="976"/>
      <c r="CO71" s="976"/>
      <c r="CP71" s="976"/>
      <c r="CQ71" s="977"/>
      <c r="CR71" s="975"/>
      <c r="CS71" s="976"/>
      <c r="CT71" s="976"/>
      <c r="CU71" s="976"/>
      <c r="CV71" s="977"/>
      <c r="CW71" s="975"/>
      <c r="CX71" s="976"/>
      <c r="CY71" s="976"/>
      <c r="CZ71" s="976"/>
      <c r="DA71" s="977"/>
      <c r="DB71" s="975"/>
      <c r="DC71" s="976"/>
      <c r="DD71" s="976"/>
      <c r="DE71" s="976"/>
      <c r="DF71" s="977"/>
      <c r="DG71" s="975"/>
      <c r="DH71" s="976"/>
      <c r="DI71" s="976"/>
      <c r="DJ71" s="976"/>
      <c r="DK71" s="977"/>
      <c r="DL71" s="975"/>
      <c r="DM71" s="976"/>
      <c r="DN71" s="976"/>
      <c r="DO71" s="976"/>
      <c r="DP71" s="977"/>
      <c r="DQ71" s="975"/>
      <c r="DR71" s="976"/>
      <c r="DS71" s="976"/>
      <c r="DT71" s="976"/>
      <c r="DU71" s="977"/>
      <c r="DV71" s="964"/>
      <c r="DW71" s="965"/>
      <c r="DX71" s="965"/>
      <c r="DY71" s="965"/>
      <c r="DZ71" s="966"/>
      <c r="EA71" s="224"/>
    </row>
    <row r="72" spans="1:131" ht="26.25" customHeight="1" x14ac:dyDescent="0.15">
      <c r="A72" s="233">
        <v>5</v>
      </c>
      <c r="B72" s="734" t="s">
        <v>552</v>
      </c>
      <c r="C72" s="735"/>
      <c r="D72" s="735"/>
      <c r="E72" s="735"/>
      <c r="F72" s="735"/>
      <c r="G72" s="735"/>
      <c r="H72" s="735"/>
      <c r="I72" s="735"/>
      <c r="J72" s="735"/>
      <c r="K72" s="735"/>
      <c r="L72" s="735"/>
      <c r="M72" s="735"/>
      <c r="N72" s="735"/>
      <c r="O72" s="735"/>
      <c r="P72" s="736"/>
      <c r="Q72" s="993">
        <v>196</v>
      </c>
      <c r="R72" s="990"/>
      <c r="S72" s="990"/>
      <c r="T72" s="990"/>
      <c r="U72" s="990"/>
      <c r="V72" s="990">
        <v>177</v>
      </c>
      <c r="W72" s="990"/>
      <c r="X72" s="990"/>
      <c r="Y72" s="990"/>
      <c r="Z72" s="990"/>
      <c r="AA72" s="990">
        <v>19</v>
      </c>
      <c r="AB72" s="990"/>
      <c r="AC72" s="990"/>
      <c r="AD72" s="990"/>
      <c r="AE72" s="990"/>
      <c r="AF72" s="990">
        <v>19</v>
      </c>
      <c r="AG72" s="990"/>
      <c r="AH72" s="990"/>
      <c r="AI72" s="990"/>
      <c r="AJ72" s="990"/>
      <c r="AK72" s="990">
        <v>10</v>
      </c>
      <c r="AL72" s="990"/>
      <c r="AM72" s="990"/>
      <c r="AN72" s="990"/>
      <c r="AO72" s="990"/>
      <c r="AP72" s="990"/>
      <c r="AQ72" s="990"/>
      <c r="AR72" s="990"/>
      <c r="AS72" s="990"/>
      <c r="AT72" s="990"/>
      <c r="AU72" s="990"/>
      <c r="AV72" s="990"/>
      <c r="AW72" s="990"/>
      <c r="AX72" s="990"/>
      <c r="AY72" s="990"/>
      <c r="AZ72" s="991"/>
      <c r="BA72" s="991"/>
      <c r="BB72" s="991"/>
      <c r="BC72" s="991"/>
      <c r="BD72" s="992"/>
      <c r="BE72" s="236"/>
      <c r="BF72" s="236"/>
      <c r="BG72" s="236"/>
      <c r="BH72" s="236"/>
      <c r="BI72" s="236"/>
      <c r="BJ72" s="236"/>
      <c r="BK72" s="236"/>
      <c r="BL72" s="236"/>
      <c r="BM72" s="236"/>
      <c r="BN72" s="236"/>
      <c r="BO72" s="236"/>
      <c r="BP72" s="236"/>
      <c r="BQ72" s="233">
        <v>66</v>
      </c>
      <c r="BR72" s="238"/>
      <c r="BS72" s="964"/>
      <c r="BT72" s="965"/>
      <c r="BU72" s="965"/>
      <c r="BV72" s="965"/>
      <c r="BW72" s="965"/>
      <c r="BX72" s="965"/>
      <c r="BY72" s="965"/>
      <c r="BZ72" s="965"/>
      <c r="CA72" s="965"/>
      <c r="CB72" s="965"/>
      <c r="CC72" s="965"/>
      <c r="CD72" s="965"/>
      <c r="CE72" s="965"/>
      <c r="CF72" s="965"/>
      <c r="CG72" s="974"/>
      <c r="CH72" s="975"/>
      <c r="CI72" s="976"/>
      <c r="CJ72" s="976"/>
      <c r="CK72" s="976"/>
      <c r="CL72" s="977"/>
      <c r="CM72" s="975"/>
      <c r="CN72" s="976"/>
      <c r="CO72" s="976"/>
      <c r="CP72" s="976"/>
      <c r="CQ72" s="977"/>
      <c r="CR72" s="975"/>
      <c r="CS72" s="976"/>
      <c r="CT72" s="976"/>
      <c r="CU72" s="976"/>
      <c r="CV72" s="977"/>
      <c r="CW72" s="975"/>
      <c r="CX72" s="976"/>
      <c r="CY72" s="976"/>
      <c r="CZ72" s="976"/>
      <c r="DA72" s="977"/>
      <c r="DB72" s="975"/>
      <c r="DC72" s="976"/>
      <c r="DD72" s="976"/>
      <c r="DE72" s="976"/>
      <c r="DF72" s="977"/>
      <c r="DG72" s="975"/>
      <c r="DH72" s="976"/>
      <c r="DI72" s="976"/>
      <c r="DJ72" s="976"/>
      <c r="DK72" s="977"/>
      <c r="DL72" s="975"/>
      <c r="DM72" s="976"/>
      <c r="DN72" s="976"/>
      <c r="DO72" s="976"/>
      <c r="DP72" s="977"/>
      <c r="DQ72" s="975"/>
      <c r="DR72" s="976"/>
      <c r="DS72" s="976"/>
      <c r="DT72" s="976"/>
      <c r="DU72" s="977"/>
      <c r="DV72" s="964"/>
      <c r="DW72" s="965"/>
      <c r="DX72" s="965"/>
      <c r="DY72" s="965"/>
      <c r="DZ72" s="966"/>
      <c r="EA72" s="224"/>
    </row>
    <row r="73" spans="1:131" ht="26.25" customHeight="1" x14ac:dyDescent="0.15">
      <c r="A73" s="233">
        <v>6</v>
      </c>
      <c r="B73" s="734" t="s">
        <v>553</v>
      </c>
      <c r="C73" s="735"/>
      <c r="D73" s="735"/>
      <c r="E73" s="735"/>
      <c r="F73" s="735"/>
      <c r="G73" s="735"/>
      <c r="H73" s="735"/>
      <c r="I73" s="735"/>
      <c r="J73" s="735"/>
      <c r="K73" s="735"/>
      <c r="L73" s="735"/>
      <c r="M73" s="735"/>
      <c r="N73" s="735"/>
      <c r="O73" s="735"/>
      <c r="P73" s="736"/>
      <c r="Q73" s="993">
        <v>120</v>
      </c>
      <c r="R73" s="990"/>
      <c r="S73" s="990"/>
      <c r="T73" s="990"/>
      <c r="U73" s="990"/>
      <c r="V73" s="990">
        <v>102</v>
      </c>
      <c r="W73" s="990"/>
      <c r="X73" s="990"/>
      <c r="Y73" s="990"/>
      <c r="Z73" s="990"/>
      <c r="AA73" s="990">
        <v>18</v>
      </c>
      <c r="AB73" s="990"/>
      <c r="AC73" s="990"/>
      <c r="AD73" s="990"/>
      <c r="AE73" s="990"/>
      <c r="AF73" s="990">
        <v>18</v>
      </c>
      <c r="AG73" s="990"/>
      <c r="AH73" s="990"/>
      <c r="AI73" s="990"/>
      <c r="AJ73" s="990"/>
      <c r="AK73" s="990">
        <v>3</v>
      </c>
      <c r="AL73" s="990"/>
      <c r="AM73" s="990"/>
      <c r="AN73" s="990"/>
      <c r="AO73" s="990"/>
      <c r="AP73" s="990">
        <v>165</v>
      </c>
      <c r="AQ73" s="990"/>
      <c r="AR73" s="990"/>
      <c r="AS73" s="990"/>
      <c r="AT73" s="990"/>
      <c r="AU73" s="990">
        <v>33</v>
      </c>
      <c r="AV73" s="990"/>
      <c r="AW73" s="990"/>
      <c r="AX73" s="990"/>
      <c r="AY73" s="990"/>
      <c r="AZ73" s="991"/>
      <c r="BA73" s="991"/>
      <c r="BB73" s="991"/>
      <c r="BC73" s="991"/>
      <c r="BD73" s="992"/>
      <c r="BE73" s="236"/>
      <c r="BF73" s="236"/>
      <c r="BG73" s="236"/>
      <c r="BH73" s="236"/>
      <c r="BI73" s="236"/>
      <c r="BJ73" s="236"/>
      <c r="BK73" s="236"/>
      <c r="BL73" s="236"/>
      <c r="BM73" s="236"/>
      <c r="BN73" s="236"/>
      <c r="BO73" s="236"/>
      <c r="BP73" s="236"/>
      <c r="BQ73" s="233">
        <v>67</v>
      </c>
      <c r="BR73" s="238"/>
      <c r="BS73" s="964"/>
      <c r="BT73" s="965"/>
      <c r="BU73" s="965"/>
      <c r="BV73" s="965"/>
      <c r="BW73" s="965"/>
      <c r="BX73" s="965"/>
      <c r="BY73" s="965"/>
      <c r="BZ73" s="965"/>
      <c r="CA73" s="965"/>
      <c r="CB73" s="965"/>
      <c r="CC73" s="965"/>
      <c r="CD73" s="965"/>
      <c r="CE73" s="965"/>
      <c r="CF73" s="965"/>
      <c r="CG73" s="974"/>
      <c r="CH73" s="975"/>
      <c r="CI73" s="976"/>
      <c r="CJ73" s="976"/>
      <c r="CK73" s="976"/>
      <c r="CL73" s="977"/>
      <c r="CM73" s="975"/>
      <c r="CN73" s="976"/>
      <c r="CO73" s="976"/>
      <c r="CP73" s="976"/>
      <c r="CQ73" s="977"/>
      <c r="CR73" s="975"/>
      <c r="CS73" s="976"/>
      <c r="CT73" s="976"/>
      <c r="CU73" s="976"/>
      <c r="CV73" s="977"/>
      <c r="CW73" s="975"/>
      <c r="CX73" s="976"/>
      <c r="CY73" s="976"/>
      <c r="CZ73" s="976"/>
      <c r="DA73" s="977"/>
      <c r="DB73" s="975"/>
      <c r="DC73" s="976"/>
      <c r="DD73" s="976"/>
      <c r="DE73" s="976"/>
      <c r="DF73" s="977"/>
      <c r="DG73" s="975"/>
      <c r="DH73" s="976"/>
      <c r="DI73" s="976"/>
      <c r="DJ73" s="976"/>
      <c r="DK73" s="977"/>
      <c r="DL73" s="975"/>
      <c r="DM73" s="976"/>
      <c r="DN73" s="976"/>
      <c r="DO73" s="976"/>
      <c r="DP73" s="977"/>
      <c r="DQ73" s="975"/>
      <c r="DR73" s="976"/>
      <c r="DS73" s="976"/>
      <c r="DT73" s="976"/>
      <c r="DU73" s="977"/>
      <c r="DV73" s="964"/>
      <c r="DW73" s="965"/>
      <c r="DX73" s="965"/>
      <c r="DY73" s="965"/>
      <c r="DZ73" s="966"/>
      <c r="EA73" s="224"/>
    </row>
    <row r="74" spans="1:131" ht="26.25" customHeight="1" x14ac:dyDescent="0.15">
      <c r="A74" s="233">
        <v>7</v>
      </c>
      <c r="B74" s="734"/>
      <c r="C74" s="735"/>
      <c r="D74" s="735"/>
      <c r="E74" s="735"/>
      <c r="F74" s="735"/>
      <c r="G74" s="735"/>
      <c r="H74" s="735"/>
      <c r="I74" s="735"/>
      <c r="J74" s="735"/>
      <c r="K74" s="735"/>
      <c r="L74" s="735"/>
      <c r="M74" s="735"/>
      <c r="N74" s="735"/>
      <c r="O74" s="735"/>
      <c r="P74" s="736"/>
      <c r="Q74" s="993"/>
      <c r="R74" s="990"/>
      <c r="S74" s="990"/>
      <c r="T74" s="990"/>
      <c r="U74" s="990"/>
      <c r="V74" s="990"/>
      <c r="W74" s="990"/>
      <c r="X74" s="990"/>
      <c r="Y74" s="990"/>
      <c r="Z74" s="990"/>
      <c r="AA74" s="990"/>
      <c r="AB74" s="990"/>
      <c r="AC74" s="990"/>
      <c r="AD74" s="990"/>
      <c r="AE74" s="990"/>
      <c r="AF74" s="990"/>
      <c r="AG74" s="990"/>
      <c r="AH74" s="990"/>
      <c r="AI74" s="990"/>
      <c r="AJ74" s="990"/>
      <c r="AK74" s="990"/>
      <c r="AL74" s="990"/>
      <c r="AM74" s="990"/>
      <c r="AN74" s="990"/>
      <c r="AO74" s="990"/>
      <c r="AP74" s="990"/>
      <c r="AQ74" s="990"/>
      <c r="AR74" s="990"/>
      <c r="AS74" s="990"/>
      <c r="AT74" s="990"/>
      <c r="AU74" s="990"/>
      <c r="AV74" s="990"/>
      <c r="AW74" s="990"/>
      <c r="AX74" s="990"/>
      <c r="AY74" s="990"/>
      <c r="AZ74" s="991"/>
      <c r="BA74" s="991"/>
      <c r="BB74" s="991"/>
      <c r="BC74" s="991"/>
      <c r="BD74" s="992"/>
      <c r="BE74" s="236"/>
      <c r="BF74" s="236"/>
      <c r="BG74" s="236"/>
      <c r="BH74" s="236"/>
      <c r="BI74" s="236"/>
      <c r="BJ74" s="236"/>
      <c r="BK74" s="236"/>
      <c r="BL74" s="236"/>
      <c r="BM74" s="236"/>
      <c r="BN74" s="236"/>
      <c r="BO74" s="236"/>
      <c r="BP74" s="236"/>
      <c r="BQ74" s="233">
        <v>68</v>
      </c>
      <c r="BR74" s="238"/>
      <c r="BS74" s="964"/>
      <c r="BT74" s="965"/>
      <c r="BU74" s="965"/>
      <c r="BV74" s="965"/>
      <c r="BW74" s="965"/>
      <c r="BX74" s="965"/>
      <c r="BY74" s="965"/>
      <c r="BZ74" s="965"/>
      <c r="CA74" s="965"/>
      <c r="CB74" s="965"/>
      <c r="CC74" s="965"/>
      <c r="CD74" s="965"/>
      <c r="CE74" s="965"/>
      <c r="CF74" s="965"/>
      <c r="CG74" s="974"/>
      <c r="CH74" s="975"/>
      <c r="CI74" s="976"/>
      <c r="CJ74" s="976"/>
      <c r="CK74" s="976"/>
      <c r="CL74" s="977"/>
      <c r="CM74" s="975"/>
      <c r="CN74" s="976"/>
      <c r="CO74" s="976"/>
      <c r="CP74" s="976"/>
      <c r="CQ74" s="977"/>
      <c r="CR74" s="975"/>
      <c r="CS74" s="976"/>
      <c r="CT74" s="976"/>
      <c r="CU74" s="976"/>
      <c r="CV74" s="977"/>
      <c r="CW74" s="975"/>
      <c r="CX74" s="976"/>
      <c r="CY74" s="976"/>
      <c r="CZ74" s="976"/>
      <c r="DA74" s="977"/>
      <c r="DB74" s="975"/>
      <c r="DC74" s="976"/>
      <c r="DD74" s="976"/>
      <c r="DE74" s="976"/>
      <c r="DF74" s="977"/>
      <c r="DG74" s="975"/>
      <c r="DH74" s="976"/>
      <c r="DI74" s="976"/>
      <c r="DJ74" s="976"/>
      <c r="DK74" s="977"/>
      <c r="DL74" s="975"/>
      <c r="DM74" s="976"/>
      <c r="DN74" s="976"/>
      <c r="DO74" s="976"/>
      <c r="DP74" s="977"/>
      <c r="DQ74" s="975"/>
      <c r="DR74" s="976"/>
      <c r="DS74" s="976"/>
      <c r="DT74" s="976"/>
      <c r="DU74" s="977"/>
      <c r="DV74" s="964"/>
      <c r="DW74" s="965"/>
      <c r="DX74" s="965"/>
      <c r="DY74" s="965"/>
      <c r="DZ74" s="966"/>
      <c r="EA74" s="224"/>
    </row>
    <row r="75" spans="1:131" ht="26.25" customHeight="1" x14ac:dyDescent="0.15">
      <c r="A75" s="233">
        <v>8</v>
      </c>
      <c r="B75" s="734"/>
      <c r="C75" s="735"/>
      <c r="D75" s="735"/>
      <c r="E75" s="735"/>
      <c r="F75" s="735"/>
      <c r="G75" s="735"/>
      <c r="H75" s="735"/>
      <c r="I75" s="735"/>
      <c r="J75" s="735"/>
      <c r="K75" s="735"/>
      <c r="L75" s="735"/>
      <c r="M75" s="735"/>
      <c r="N75" s="735"/>
      <c r="O75" s="735"/>
      <c r="P75" s="736"/>
      <c r="Q75" s="994"/>
      <c r="R75" s="995"/>
      <c r="S75" s="995"/>
      <c r="T75" s="995"/>
      <c r="U75" s="996"/>
      <c r="V75" s="997"/>
      <c r="W75" s="995"/>
      <c r="X75" s="995"/>
      <c r="Y75" s="995"/>
      <c r="Z75" s="996"/>
      <c r="AA75" s="997"/>
      <c r="AB75" s="995"/>
      <c r="AC75" s="995"/>
      <c r="AD75" s="995"/>
      <c r="AE75" s="996"/>
      <c r="AF75" s="997"/>
      <c r="AG75" s="995"/>
      <c r="AH75" s="995"/>
      <c r="AI75" s="995"/>
      <c r="AJ75" s="996"/>
      <c r="AK75" s="997"/>
      <c r="AL75" s="995"/>
      <c r="AM75" s="995"/>
      <c r="AN75" s="995"/>
      <c r="AO75" s="996"/>
      <c r="AP75" s="997"/>
      <c r="AQ75" s="995"/>
      <c r="AR75" s="995"/>
      <c r="AS75" s="995"/>
      <c r="AT75" s="996"/>
      <c r="AU75" s="997"/>
      <c r="AV75" s="995"/>
      <c r="AW75" s="995"/>
      <c r="AX75" s="995"/>
      <c r="AY75" s="996"/>
      <c r="AZ75" s="991"/>
      <c r="BA75" s="991"/>
      <c r="BB75" s="991"/>
      <c r="BC75" s="991"/>
      <c r="BD75" s="992"/>
      <c r="BE75" s="236"/>
      <c r="BF75" s="236"/>
      <c r="BG75" s="236"/>
      <c r="BH75" s="236"/>
      <c r="BI75" s="236"/>
      <c r="BJ75" s="236"/>
      <c r="BK75" s="236"/>
      <c r="BL75" s="236"/>
      <c r="BM75" s="236"/>
      <c r="BN75" s="236"/>
      <c r="BO75" s="236"/>
      <c r="BP75" s="236"/>
      <c r="BQ75" s="233">
        <v>69</v>
      </c>
      <c r="BR75" s="238"/>
      <c r="BS75" s="964"/>
      <c r="BT75" s="965"/>
      <c r="BU75" s="965"/>
      <c r="BV75" s="965"/>
      <c r="BW75" s="965"/>
      <c r="BX75" s="965"/>
      <c r="BY75" s="965"/>
      <c r="BZ75" s="965"/>
      <c r="CA75" s="965"/>
      <c r="CB75" s="965"/>
      <c r="CC75" s="965"/>
      <c r="CD75" s="965"/>
      <c r="CE75" s="965"/>
      <c r="CF75" s="965"/>
      <c r="CG75" s="974"/>
      <c r="CH75" s="975"/>
      <c r="CI75" s="976"/>
      <c r="CJ75" s="976"/>
      <c r="CK75" s="976"/>
      <c r="CL75" s="977"/>
      <c r="CM75" s="975"/>
      <c r="CN75" s="976"/>
      <c r="CO75" s="976"/>
      <c r="CP75" s="976"/>
      <c r="CQ75" s="977"/>
      <c r="CR75" s="975"/>
      <c r="CS75" s="976"/>
      <c r="CT75" s="976"/>
      <c r="CU75" s="976"/>
      <c r="CV75" s="977"/>
      <c r="CW75" s="975"/>
      <c r="CX75" s="976"/>
      <c r="CY75" s="976"/>
      <c r="CZ75" s="976"/>
      <c r="DA75" s="977"/>
      <c r="DB75" s="975"/>
      <c r="DC75" s="976"/>
      <c r="DD75" s="976"/>
      <c r="DE75" s="976"/>
      <c r="DF75" s="977"/>
      <c r="DG75" s="975"/>
      <c r="DH75" s="976"/>
      <c r="DI75" s="976"/>
      <c r="DJ75" s="976"/>
      <c r="DK75" s="977"/>
      <c r="DL75" s="975"/>
      <c r="DM75" s="976"/>
      <c r="DN75" s="976"/>
      <c r="DO75" s="976"/>
      <c r="DP75" s="977"/>
      <c r="DQ75" s="975"/>
      <c r="DR75" s="976"/>
      <c r="DS75" s="976"/>
      <c r="DT75" s="976"/>
      <c r="DU75" s="977"/>
      <c r="DV75" s="964"/>
      <c r="DW75" s="965"/>
      <c r="DX75" s="965"/>
      <c r="DY75" s="965"/>
      <c r="DZ75" s="966"/>
      <c r="EA75" s="224"/>
    </row>
    <row r="76" spans="1:131" ht="26.25" customHeight="1" x14ac:dyDescent="0.15">
      <c r="A76" s="233">
        <v>9</v>
      </c>
      <c r="B76" s="734"/>
      <c r="C76" s="735"/>
      <c r="D76" s="735"/>
      <c r="E76" s="735"/>
      <c r="F76" s="735"/>
      <c r="G76" s="735"/>
      <c r="H76" s="735"/>
      <c r="I76" s="735"/>
      <c r="J76" s="735"/>
      <c r="K76" s="735"/>
      <c r="L76" s="735"/>
      <c r="M76" s="735"/>
      <c r="N76" s="735"/>
      <c r="O76" s="735"/>
      <c r="P76" s="736"/>
      <c r="Q76" s="994"/>
      <c r="R76" s="995"/>
      <c r="S76" s="995"/>
      <c r="T76" s="995"/>
      <c r="U76" s="996"/>
      <c r="V76" s="997"/>
      <c r="W76" s="995"/>
      <c r="X76" s="995"/>
      <c r="Y76" s="995"/>
      <c r="Z76" s="996"/>
      <c r="AA76" s="997"/>
      <c r="AB76" s="995"/>
      <c r="AC76" s="995"/>
      <c r="AD76" s="995"/>
      <c r="AE76" s="996"/>
      <c r="AF76" s="997"/>
      <c r="AG76" s="995"/>
      <c r="AH76" s="995"/>
      <c r="AI76" s="995"/>
      <c r="AJ76" s="996"/>
      <c r="AK76" s="997"/>
      <c r="AL76" s="995"/>
      <c r="AM76" s="995"/>
      <c r="AN76" s="995"/>
      <c r="AO76" s="996"/>
      <c r="AP76" s="997"/>
      <c r="AQ76" s="995"/>
      <c r="AR76" s="995"/>
      <c r="AS76" s="995"/>
      <c r="AT76" s="996"/>
      <c r="AU76" s="997"/>
      <c r="AV76" s="995"/>
      <c r="AW76" s="995"/>
      <c r="AX76" s="995"/>
      <c r="AY76" s="996"/>
      <c r="AZ76" s="991"/>
      <c r="BA76" s="991"/>
      <c r="BB76" s="991"/>
      <c r="BC76" s="991"/>
      <c r="BD76" s="992"/>
      <c r="BE76" s="236"/>
      <c r="BF76" s="236"/>
      <c r="BG76" s="236"/>
      <c r="BH76" s="236"/>
      <c r="BI76" s="236"/>
      <c r="BJ76" s="236"/>
      <c r="BK76" s="236"/>
      <c r="BL76" s="236"/>
      <c r="BM76" s="236"/>
      <c r="BN76" s="236"/>
      <c r="BO76" s="236"/>
      <c r="BP76" s="236"/>
      <c r="BQ76" s="233">
        <v>70</v>
      </c>
      <c r="BR76" s="238"/>
      <c r="BS76" s="964"/>
      <c r="BT76" s="965"/>
      <c r="BU76" s="965"/>
      <c r="BV76" s="965"/>
      <c r="BW76" s="965"/>
      <c r="BX76" s="965"/>
      <c r="BY76" s="965"/>
      <c r="BZ76" s="965"/>
      <c r="CA76" s="965"/>
      <c r="CB76" s="965"/>
      <c r="CC76" s="965"/>
      <c r="CD76" s="965"/>
      <c r="CE76" s="965"/>
      <c r="CF76" s="965"/>
      <c r="CG76" s="974"/>
      <c r="CH76" s="975"/>
      <c r="CI76" s="976"/>
      <c r="CJ76" s="976"/>
      <c r="CK76" s="976"/>
      <c r="CL76" s="977"/>
      <c r="CM76" s="975"/>
      <c r="CN76" s="976"/>
      <c r="CO76" s="976"/>
      <c r="CP76" s="976"/>
      <c r="CQ76" s="977"/>
      <c r="CR76" s="975"/>
      <c r="CS76" s="976"/>
      <c r="CT76" s="976"/>
      <c r="CU76" s="976"/>
      <c r="CV76" s="977"/>
      <c r="CW76" s="975"/>
      <c r="CX76" s="976"/>
      <c r="CY76" s="976"/>
      <c r="CZ76" s="976"/>
      <c r="DA76" s="977"/>
      <c r="DB76" s="975"/>
      <c r="DC76" s="976"/>
      <c r="DD76" s="976"/>
      <c r="DE76" s="976"/>
      <c r="DF76" s="977"/>
      <c r="DG76" s="975"/>
      <c r="DH76" s="976"/>
      <c r="DI76" s="976"/>
      <c r="DJ76" s="976"/>
      <c r="DK76" s="977"/>
      <c r="DL76" s="975"/>
      <c r="DM76" s="976"/>
      <c r="DN76" s="976"/>
      <c r="DO76" s="976"/>
      <c r="DP76" s="977"/>
      <c r="DQ76" s="975"/>
      <c r="DR76" s="976"/>
      <c r="DS76" s="976"/>
      <c r="DT76" s="976"/>
      <c r="DU76" s="977"/>
      <c r="DV76" s="964"/>
      <c r="DW76" s="965"/>
      <c r="DX76" s="965"/>
      <c r="DY76" s="965"/>
      <c r="DZ76" s="966"/>
      <c r="EA76" s="224"/>
    </row>
    <row r="77" spans="1:131" ht="26.25" customHeight="1" x14ac:dyDescent="0.15">
      <c r="A77" s="233">
        <v>10</v>
      </c>
      <c r="B77" s="734"/>
      <c r="C77" s="735"/>
      <c r="D77" s="735"/>
      <c r="E77" s="735"/>
      <c r="F77" s="735"/>
      <c r="G77" s="735"/>
      <c r="H77" s="735"/>
      <c r="I77" s="735"/>
      <c r="J77" s="735"/>
      <c r="K77" s="735"/>
      <c r="L77" s="735"/>
      <c r="M77" s="735"/>
      <c r="N77" s="735"/>
      <c r="O77" s="735"/>
      <c r="P77" s="736"/>
      <c r="Q77" s="994"/>
      <c r="R77" s="995"/>
      <c r="S77" s="995"/>
      <c r="T77" s="995"/>
      <c r="U77" s="996"/>
      <c r="V77" s="997"/>
      <c r="W77" s="995"/>
      <c r="X77" s="995"/>
      <c r="Y77" s="995"/>
      <c r="Z77" s="996"/>
      <c r="AA77" s="997"/>
      <c r="AB77" s="995"/>
      <c r="AC77" s="995"/>
      <c r="AD77" s="995"/>
      <c r="AE77" s="996"/>
      <c r="AF77" s="997"/>
      <c r="AG77" s="995"/>
      <c r="AH77" s="995"/>
      <c r="AI77" s="995"/>
      <c r="AJ77" s="996"/>
      <c r="AK77" s="997"/>
      <c r="AL77" s="995"/>
      <c r="AM77" s="995"/>
      <c r="AN77" s="995"/>
      <c r="AO77" s="996"/>
      <c r="AP77" s="997"/>
      <c r="AQ77" s="995"/>
      <c r="AR77" s="995"/>
      <c r="AS77" s="995"/>
      <c r="AT77" s="996"/>
      <c r="AU77" s="997"/>
      <c r="AV77" s="995"/>
      <c r="AW77" s="995"/>
      <c r="AX77" s="995"/>
      <c r="AY77" s="996"/>
      <c r="AZ77" s="991"/>
      <c r="BA77" s="991"/>
      <c r="BB77" s="991"/>
      <c r="BC77" s="991"/>
      <c r="BD77" s="992"/>
      <c r="BE77" s="236"/>
      <c r="BF77" s="236"/>
      <c r="BG77" s="236"/>
      <c r="BH77" s="236"/>
      <c r="BI77" s="236"/>
      <c r="BJ77" s="236"/>
      <c r="BK77" s="236"/>
      <c r="BL77" s="236"/>
      <c r="BM77" s="236"/>
      <c r="BN77" s="236"/>
      <c r="BO77" s="236"/>
      <c r="BP77" s="236"/>
      <c r="BQ77" s="233">
        <v>71</v>
      </c>
      <c r="BR77" s="238"/>
      <c r="BS77" s="964"/>
      <c r="BT77" s="965"/>
      <c r="BU77" s="965"/>
      <c r="BV77" s="965"/>
      <c r="BW77" s="965"/>
      <c r="BX77" s="965"/>
      <c r="BY77" s="965"/>
      <c r="BZ77" s="965"/>
      <c r="CA77" s="965"/>
      <c r="CB77" s="965"/>
      <c r="CC77" s="965"/>
      <c r="CD77" s="965"/>
      <c r="CE77" s="965"/>
      <c r="CF77" s="965"/>
      <c r="CG77" s="974"/>
      <c r="CH77" s="975"/>
      <c r="CI77" s="976"/>
      <c r="CJ77" s="976"/>
      <c r="CK77" s="976"/>
      <c r="CL77" s="977"/>
      <c r="CM77" s="975"/>
      <c r="CN77" s="976"/>
      <c r="CO77" s="976"/>
      <c r="CP77" s="976"/>
      <c r="CQ77" s="977"/>
      <c r="CR77" s="975"/>
      <c r="CS77" s="976"/>
      <c r="CT77" s="976"/>
      <c r="CU77" s="976"/>
      <c r="CV77" s="977"/>
      <c r="CW77" s="975"/>
      <c r="CX77" s="976"/>
      <c r="CY77" s="976"/>
      <c r="CZ77" s="976"/>
      <c r="DA77" s="977"/>
      <c r="DB77" s="975"/>
      <c r="DC77" s="976"/>
      <c r="DD77" s="976"/>
      <c r="DE77" s="976"/>
      <c r="DF77" s="977"/>
      <c r="DG77" s="975"/>
      <c r="DH77" s="976"/>
      <c r="DI77" s="976"/>
      <c r="DJ77" s="976"/>
      <c r="DK77" s="977"/>
      <c r="DL77" s="975"/>
      <c r="DM77" s="976"/>
      <c r="DN77" s="976"/>
      <c r="DO77" s="976"/>
      <c r="DP77" s="977"/>
      <c r="DQ77" s="975"/>
      <c r="DR77" s="976"/>
      <c r="DS77" s="976"/>
      <c r="DT77" s="976"/>
      <c r="DU77" s="977"/>
      <c r="DV77" s="964"/>
      <c r="DW77" s="965"/>
      <c r="DX77" s="965"/>
      <c r="DY77" s="965"/>
      <c r="DZ77" s="966"/>
      <c r="EA77" s="224"/>
    </row>
    <row r="78" spans="1:131" ht="26.25" customHeight="1" x14ac:dyDescent="0.15">
      <c r="A78" s="233">
        <v>11</v>
      </c>
      <c r="B78" s="734"/>
      <c r="C78" s="735"/>
      <c r="D78" s="735"/>
      <c r="E78" s="735"/>
      <c r="F78" s="735"/>
      <c r="G78" s="735"/>
      <c r="H78" s="735"/>
      <c r="I78" s="735"/>
      <c r="J78" s="735"/>
      <c r="K78" s="735"/>
      <c r="L78" s="735"/>
      <c r="M78" s="735"/>
      <c r="N78" s="735"/>
      <c r="O78" s="735"/>
      <c r="P78" s="736"/>
      <c r="Q78" s="993"/>
      <c r="R78" s="990"/>
      <c r="S78" s="990"/>
      <c r="T78" s="990"/>
      <c r="U78" s="990"/>
      <c r="V78" s="990"/>
      <c r="W78" s="990"/>
      <c r="X78" s="990"/>
      <c r="Y78" s="990"/>
      <c r="Z78" s="990"/>
      <c r="AA78" s="990"/>
      <c r="AB78" s="990"/>
      <c r="AC78" s="990"/>
      <c r="AD78" s="990"/>
      <c r="AE78" s="990"/>
      <c r="AF78" s="990"/>
      <c r="AG78" s="990"/>
      <c r="AH78" s="990"/>
      <c r="AI78" s="990"/>
      <c r="AJ78" s="990"/>
      <c r="AK78" s="990"/>
      <c r="AL78" s="990"/>
      <c r="AM78" s="990"/>
      <c r="AN78" s="990"/>
      <c r="AO78" s="990"/>
      <c r="AP78" s="990"/>
      <c r="AQ78" s="990"/>
      <c r="AR78" s="990"/>
      <c r="AS78" s="990"/>
      <c r="AT78" s="990"/>
      <c r="AU78" s="990"/>
      <c r="AV78" s="990"/>
      <c r="AW78" s="990"/>
      <c r="AX78" s="990"/>
      <c r="AY78" s="990"/>
      <c r="AZ78" s="991"/>
      <c r="BA78" s="991"/>
      <c r="BB78" s="991"/>
      <c r="BC78" s="991"/>
      <c r="BD78" s="992"/>
      <c r="BE78" s="236"/>
      <c r="BF78" s="236"/>
      <c r="BG78" s="236"/>
      <c r="BH78" s="236"/>
      <c r="BI78" s="236"/>
      <c r="BJ78" s="224"/>
      <c r="BK78" s="224"/>
      <c r="BL78" s="224"/>
      <c r="BM78" s="224"/>
      <c r="BN78" s="224"/>
      <c r="BO78" s="236"/>
      <c r="BP78" s="236"/>
      <c r="BQ78" s="233">
        <v>72</v>
      </c>
      <c r="BR78" s="238"/>
      <c r="BS78" s="964"/>
      <c r="BT78" s="965"/>
      <c r="BU78" s="965"/>
      <c r="BV78" s="965"/>
      <c r="BW78" s="965"/>
      <c r="BX78" s="965"/>
      <c r="BY78" s="965"/>
      <c r="BZ78" s="965"/>
      <c r="CA78" s="965"/>
      <c r="CB78" s="965"/>
      <c r="CC78" s="965"/>
      <c r="CD78" s="965"/>
      <c r="CE78" s="965"/>
      <c r="CF78" s="965"/>
      <c r="CG78" s="974"/>
      <c r="CH78" s="975"/>
      <c r="CI78" s="976"/>
      <c r="CJ78" s="976"/>
      <c r="CK78" s="976"/>
      <c r="CL78" s="977"/>
      <c r="CM78" s="975"/>
      <c r="CN78" s="976"/>
      <c r="CO78" s="976"/>
      <c r="CP78" s="976"/>
      <c r="CQ78" s="977"/>
      <c r="CR78" s="975"/>
      <c r="CS78" s="976"/>
      <c r="CT78" s="976"/>
      <c r="CU78" s="976"/>
      <c r="CV78" s="977"/>
      <c r="CW78" s="975"/>
      <c r="CX78" s="976"/>
      <c r="CY78" s="976"/>
      <c r="CZ78" s="976"/>
      <c r="DA78" s="977"/>
      <c r="DB78" s="975"/>
      <c r="DC78" s="976"/>
      <c r="DD78" s="976"/>
      <c r="DE78" s="976"/>
      <c r="DF78" s="977"/>
      <c r="DG78" s="975"/>
      <c r="DH78" s="976"/>
      <c r="DI78" s="976"/>
      <c r="DJ78" s="976"/>
      <c r="DK78" s="977"/>
      <c r="DL78" s="975"/>
      <c r="DM78" s="976"/>
      <c r="DN78" s="976"/>
      <c r="DO78" s="976"/>
      <c r="DP78" s="977"/>
      <c r="DQ78" s="975"/>
      <c r="DR78" s="976"/>
      <c r="DS78" s="976"/>
      <c r="DT78" s="976"/>
      <c r="DU78" s="977"/>
      <c r="DV78" s="964"/>
      <c r="DW78" s="965"/>
      <c r="DX78" s="965"/>
      <c r="DY78" s="965"/>
      <c r="DZ78" s="966"/>
      <c r="EA78" s="224"/>
    </row>
    <row r="79" spans="1:131" ht="26.25" customHeight="1" x14ac:dyDescent="0.15">
      <c r="A79" s="233">
        <v>12</v>
      </c>
      <c r="B79" s="734"/>
      <c r="C79" s="735"/>
      <c r="D79" s="735"/>
      <c r="E79" s="735"/>
      <c r="F79" s="735"/>
      <c r="G79" s="735"/>
      <c r="H79" s="735"/>
      <c r="I79" s="735"/>
      <c r="J79" s="735"/>
      <c r="K79" s="735"/>
      <c r="L79" s="735"/>
      <c r="M79" s="735"/>
      <c r="N79" s="735"/>
      <c r="O79" s="735"/>
      <c r="P79" s="736"/>
      <c r="Q79" s="993"/>
      <c r="R79" s="990"/>
      <c r="S79" s="990"/>
      <c r="T79" s="990"/>
      <c r="U79" s="990"/>
      <c r="V79" s="990"/>
      <c r="W79" s="990"/>
      <c r="X79" s="990"/>
      <c r="Y79" s="990"/>
      <c r="Z79" s="990"/>
      <c r="AA79" s="990"/>
      <c r="AB79" s="990"/>
      <c r="AC79" s="990"/>
      <c r="AD79" s="990"/>
      <c r="AE79" s="990"/>
      <c r="AF79" s="990"/>
      <c r="AG79" s="990"/>
      <c r="AH79" s="990"/>
      <c r="AI79" s="990"/>
      <c r="AJ79" s="990"/>
      <c r="AK79" s="990"/>
      <c r="AL79" s="990"/>
      <c r="AM79" s="990"/>
      <c r="AN79" s="990"/>
      <c r="AO79" s="990"/>
      <c r="AP79" s="990"/>
      <c r="AQ79" s="990"/>
      <c r="AR79" s="990"/>
      <c r="AS79" s="990"/>
      <c r="AT79" s="990"/>
      <c r="AU79" s="990"/>
      <c r="AV79" s="990"/>
      <c r="AW79" s="990"/>
      <c r="AX79" s="990"/>
      <c r="AY79" s="990"/>
      <c r="AZ79" s="991"/>
      <c r="BA79" s="991"/>
      <c r="BB79" s="991"/>
      <c r="BC79" s="991"/>
      <c r="BD79" s="992"/>
      <c r="BE79" s="236"/>
      <c r="BF79" s="236"/>
      <c r="BG79" s="236"/>
      <c r="BH79" s="236"/>
      <c r="BI79" s="236"/>
      <c r="BJ79" s="224"/>
      <c r="BK79" s="224"/>
      <c r="BL79" s="224"/>
      <c r="BM79" s="224"/>
      <c r="BN79" s="224"/>
      <c r="BO79" s="236"/>
      <c r="BP79" s="236"/>
      <c r="BQ79" s="233">
        <v>73</v>
      </c>
      <c r="BR79" s="238"/>
      <c r="BS79" s="964"/>
      <c r="BT79" s="965"/>
      <c r="BU79" s="965"/>
      <c r="BV79" s="965"/>
      <c r="BW79" s="965"/>
      <c r="BX79" s="965"/>
      <c r="BY79" s="965"/>
      <c r="BZ79" s="965"/>
      <c r="CA79" s="965"/>
      <c r="CB79" s="965"/>
      <c r="CC79" s="965"/>
      <c r="CD79" s="965"/>
      <c r="CE79" s="965"/>
      <c r="CF79" s="965"/>
      <c r="CG79" s="974"/>
      <c r="CH79" s="975"/>
      <c r="CI79" s="976"/>
      <c r="CJ79" s="976"/>
      <c r="CK79" s="976"/>
      <c r="CL79" s="977"/>
      <c r="CM79" s="975"/>
      <c r="CN79" s="976"/>
      <c r="CO79" s="976"/>
      <c r="CP79" s="976"/>
      <c r="CQ79" s="977"/>
      <c r="CR79" s="975"/>
      <c r="CS79" s="976"/>
      <c r="CT79" s="976"/>
      <c r="CU79" s="976"/>
      <c r="CV79" s="977"/>
      <c r="CW79" s="975"/>
      <c r="CX79" s="976"/>
      <c r="CY79" s="976"/>
      <c r="CZ79" s="976"/>
      <c r="DA79" s="977"/>
      <c r="DB79" s="975"/>
      <c r="DC79" s="976"/>
      <c r="DD79" s="976"/>
      <c r="DE79" s="976"/>
      <c r="DF79" s="977"/>
      <c r="DG79" s="975"/>
      <c r="DH79" s="976"/>
      <c r="DI79" s="976"/>
      <c r="DJ79" s="976"/>
      <c r="DK79" s="977"/>
      <c r="DL79" s="975"/>
      <c r="DM79" s="976"/>
      <c r="DN79" s="976"/>
      <c r="DO79" s="976"/>
      <c r="DP79" s="977"/>
      <c r="DQ79" s="975"/>
      <c r="DR79" s="976"/>
      <c r="DS79" s="976"/>
      <c r="DT79" s="976"/>
      <c r="DU79" s="977"/>
      <c r="DV79" s="964"/>
      <c r="DW79" s="965"/>
      <c r="DX79" s="965"/>
      <c r="DY79" s="965"/>
      <c r="DZ79" s="966"/>
      <c r="EA79" s="224"/>
    </row>
    <row r="80" spans="1:131" ht="26.25" customHeight="1" x14ac:dyDescent="0.15">
      <c r="A80" s="233">
        <v>13</v>
      </c>
      <c r="B80" s="734"/>
      <c r="C80" s="735"/>
      <c r="D80" s="735"/>
      <c r="E80" s="735"/>
      <c r="F80" s="735"/>
      <c r="G80" s="735"/>
      <c r="H80" s="735"/>
      <c r="I80" s="735"/>
      <c r="J80" s="735"/>
      <c r="K80" s="735"/>
      <c r="L80" s="735"/>
      <c r="M80" s="735"/>
      <c r="N80" s="735"/>
      <c r="O80" s="735"/>
      <c r="P80" s="736"/>
      <c r="Q80" s="993"/>
      <c r="R80" s="990"/>
      <c r="S80" s="990"/>
      <c r="T80" s="990"/>
      <c r="U80" s="990"/>
      <c r="V80" s="990"/>
      <c r="W80" s="990"/>
      <c r="X80" s="990"/>
      <c r="Y80" s="990"/>
      <c r="Z80" s="990"/>
      <c r="AA80" s="990"/>
      <c r="AB80" s="990"/>
      <c r="AC80" s="990"/>
      <c r="AD80" s="990"/>
      <c r="AE80" s="990"/>
      <c r="AF80" s="990"/>
      <c r="AG80" s="990"/>
      <c r="AH80" s="990"/>
      <c r="AI80" s="990"/>
      <c r="AJ80" s="990"/>
      <c r="AK80" s="990"/>
      <c r="AL80" s="990"/>
      <c r="AM80" s="990"/>
      <c r="AN80" s="990"/>
      <c r="AO80" s="990"/>
      <c r="AP80" s="990"/>
      <c r="AQ80" s="990"/>
      <c r="AR80" s="990"/>
      <c r="AS80" s="990"/>
      <c r="AT80" s="990"/>
      <c r="AU80" s="990"/>
      <c r="AV80" s="990"/>
      <c r="AW80" s="990"/>
      <c r="AX80" s="990"/>
      <c r="AY80" s="990"/>
      <c r="AZ80" s="991"/>
      <c r="BA80" s="991"/>
      <c r="BB80" s="991"/>
      <c r="BC80" s="991"/>
      <c r="BD80" s="992"/>
      <c r="BE80" s="236"/>
      <c r="BF80" s="236"/>
      <c r="BG80" s="236"/>
      <c r="BH80" s="236"/>
      <c r="BI80" s="236"/>
      <c r="BJ80" s="236"/>
      <c r="BK80" s="236"/>
      <c r="BL80" s="236"/>
      <c r="BM80" s="236"/>
      <c r="BN80" s="236"/>
      <c r="BO80" s="236"/>
      <c r="BP80" s="236"/>
      <c r="BQ80" s="233">
        <v>74</v>
      </c>
      <c r="BR80" s="238"/>
      <c r="BS80" s="964"/>
      <c r="BT80" s="965"/>
      <c r="BU80" s="965"/>
      <c r="BV80" s="965"/>
      <c r="BW80" s="965"/>
      <c r="BX80" s="965"/>
      <c r="BY80" s="965"/>
      <c r="BZ80" s="965"/>
      <c r="CA80" s="965"/>
      <c r="CB80" s="965"/>
      <c r="CC80" s="965"/>
      <c r="CD80" s="965"/>
      <c r="CE80" s="965"/>
      <c r="CF80" s="965"/>
      <c r="CG80" s="974"/>
      <c r="CH80" s="975"/>
      <c r="CI80" s="976"/>
      <c r="CJ80" s="976"/>
      <c r="CK80" s="976"/>
      <c r="CL80" s="977"/>
      <c r="CM80" s="975"/>
      <c r="CN80" s="976"/>
      <c r="CO80" s="976"/>
      <c r="CP80" s="976"/>
      <c r="CQ80" s="977"/>
      <c r="CR80" s="975"/>
      <c r="CS80" s="976"/>
      <c r="CT80" s="976"/>
      <c r="CU80" s="976"/>
      <c r="CV80" s="977"/>
      <c r="CW80" s="975"/>
      <c r="CX80" s="976"/>
      <c r="CY80" s="976"/>
      <c r="CZ80" s="976"/>
      <c r="DA80" s="977"/>
      <c r="DB80" s="975"/>
      <c r="DC80" s="976"/>
      <c r="DD80" s="976"/>
      <c r="DE80" s="976"/>
      <c r="DF80" s="977"/>
      <c r="DG80" s="975"/>
      <c r="DH80" s="976"/>
      <c r="DI80" s="976"/>
      <c r="DJ80" s="976"/>
      <c r="DK80" s="977"/>
      <c r="DL80" s="975"/>
      <c r="DM80" s="976"/>
      <c r="DN80" s="976"/>
      <c r="DO80" s="976"/>
      <c r="DP80" s="977"/>
      <c r="DQ80" s="975"/>
      <c r="DR80" s="976"/>
      <c r="DS80" s="976"/>
      <c r="DT80" s="976"/>
      <c r="DU80" s="977"/>
      <c r="DV80" s="964"/>
      <c r="DW80" s="965"/>
      <c r="DX80" s="965"/>
      <c r="DY80" s="965"/>
      <c r="DZ80" s="966"/>
      <c r="EA80" s="224"/>
    </row>
    <row r="81" spans="1:131" ht="26.25" customHeight="1" x14ac:dyDescent="0.15">
      <c r="A81" s="233">
        <v>14</v>
      </c>
      <c r="B81" s="734"/>
      <c r="C81" s="735"/>
      <c r="D81" s="735"/>
      <c r="E81" s="735"/>
      <c r="F81" s="735"/>
      <c r="G81" s="735"/>
      <c r="H81" s="735"/>
      <c r="I81" s="735"/>
      <c r="J81" s="735"/>
      <c r="K81" s="735"/>
      <c r="L81" s="735"/>
      <c r="M81" s="735"/>
      <c r="N81" s="735"/>
      <c r="O81" s="735"/>
      <c r="P81" s="736"/>
      <c r="Q81" s="993"/>
      <c r="R81" s="990"/>
      <c r="S81" s="990"/>
      <c r="T81" s="990"/>
      <c r="U81" s="990"/>
      <c r="V81" s="990"/>
      <c r="W81" s="990"/>
      <c r="X81" s="990"/>
      <c r="Y81" s="990"/>
      <c r="Z81" s="990"/>
      <c r="AA81" s="990"/>
      <c r="AB81" s="990"/>
      <c r="AC81" s="990"/>
      <c r="AD81" s="990"/>
      <c r="AE81" s="990"/>
      <c r="AF81" s="990"/>
      <c r="AG81" s="990"/>
      <c r="AH81" s="990"/>
      <c r="AI81" s="990"/>
      <c r="AJ81" s="990"/>
      <c r="AK81" s="990"/>
      <c r="AL81" s="990"/>
      <c r="AM81" s="990"/>
      <c r="AN81" s="990"/>
      <c r="AO81" s="990"/>
      <c r="AP81" s="990"/>
      <c r="AQ81" s="990"/>
      <c r="AR81" s="990"/>
      <c r="AS81" s="990"/>
      <c r="AT81" s="990"/>
      <c r="AU81" s="990"/>
      <c r="AV81" s="990"/>
      <c r="AW81" s="990"/>
      <c r="AX81" s="990"/>
      <c r="AY81" s="990"/>
      <c r="AZ81" s="991"/>
      <c r="BA81" s="991"/>
      <c r="BB81" s="991"/>
      <c r="BC81" s="991"/>
      <c r="BD81" s="992"/>
      <c r="BE81" s="236"/>
      <c r="BF81" s="236"/>
      <c r="BG81" s="236"/>
      <c r="BH81" s="236"/>
      <c r="BI81" s="236"/>
      <c r="BJ81" s="236"/>
      <c r="BK81" s="236"/>
      <c r="BL81" s="236"/>
      <c r="BM81" s="236"/>
      <c r="BN81" s="236"/>
      <c r="BO81" s="236"/>
      <c r="BP81" s="236"/>
      <c r="BQ81" s="233">
        <v>75</v>
      </c>
      <c r="BR81" s="238"/>
      <c r="BS81" s="964"/>
      <c r="BT81" s="965"/>
      <c r="BU81" s="965"/>
      <c r="BV81" s="965"/>
      <c r="BW81" s="965"/>
      <c r="BX81" s="965"/>
      <c r="BY81" s="965"/>
      <c r="BZ81" s="965"/>
      <c r="CA81" s="965"/>
      <c r="CB81" s="965"/>
      <c r="CC81" s="965"/>
      <c r="CD81" s="965"/>
      <c r="CE81" s="965"/>
      <c r="CF81" s="965"/>
      <c r="CG81" s="974"/>
      <c r="CH81" s="975"/>
      <c r="CI81" s="976"/>
      <c r="CJ81" s="976"/>
      <c r="CK81" s="976"/>
      <c r="CL81" s="977"/>
      <c r="CM81" s="975"/>
      <c r="CN81" s="976"/>
      <c r="CO81" s="976"/>
      <c r="CP81" s="976"/>
      <c r="CQ81" s="977"/>
      <c r="CR81" s="975"/>
      <c r="CS81" s="976"/>
      <c r="CT81" s="976"/>
      <c r="CU81" s="976"/>
      <c r="CV81" s="977"/>
      <c r="CW81" s="975"/>
      <c r="CX81" s="976"/>
      <c r="CY81" s="976"/>
      <c r="CZ81" s="976"/>
      <c r="DA81" s="977"/>
      <c r="DB81" s="975"/>
      <c r="DC81" s="976"/>
      <c r="DD81" s="976"/>
      <c r="DE81" s="976"/>
      <c r="DF81" s="977"/>
      <c r="DG81" s="975"/>
      <c r="DH81" s="976"/>
      <c r="DI81" s="976"/>
      <c r="DJ81" s="976"/>
      <c r="DK81" s="977"/>
      <c r="DL81" s="975"/>
      <c r="DM81" s="976"/>
      <c r="DN81" s="976"/>
      <c r="DO81" s="976"/>
      <c r="DP81" s="977"/>
      <c r="DQ81" s="975"/>
      <c r="DR81" s="976"/>
      <c r="DS81" s="976"/>
      <c r="DT81" s="976"/>
      <c r="DU81" s="977"/>
      <c r="DV81" s="964"/>
      <c r="DW81" s="965"/>
      <c r="DX81" s="965"/>
      <c r="DY81" s="965"/>
      <c r="DZ81" s="966"/>
      <c r="EA81" s="224"/>
    </row>
    <row r="82" spans="1:131" ht="26.25" customHeight="1" x14ac:dyDescent="0.15">
      <c r="A82" s="233">
        <v>15</v>
      </c>
      <c r="B82" s="734"/>
      <c r="C82" s="735"/>
      <c r="D82" s="735"/>
      <c r="E82" s="735"/>
      <c r="F82" s="735"/>
      <c r="G82" s="735"/>
      <c r="H82" s="735"/>
      <c r="I82" s="735"/>
      <c r="J82" s="735"/>
      <c r="K82" s="735"/>
      <c r="L82" s="735"/>
      <c r="M82" s="735"/>
      <c r="N82" s="735"/>
      <c r="O82" s="735"/>
      <c r="P82" s="736"/>
      <c r="Q82" s="993"/>
      <c r="R82" s="990"/>
      <c r="S82" s="990"/>
      <c r="T82" s="990"/>
      <c r="U82" s="990"/>
      <c r="V82" s="990"/>
      <c r="W82" s="990"/>
      <c r="X82" s="990"/>
      <c r="Y82" s="990"/>
      <c r="Z82" s="990"/>
      <c r="AA82" s="990"/>
      <c r="AB82" s="990"/>
      <c r="AC82" s="990"/>
      <c r="AD82" s="990"/>
      <c r="AE82" s="990"/>
      <c r="AF82" s="990"/>
      <c r="AG82" s="990"/>
      <c r="AH82" s="990"/>
      <c r="AI82" s="990"/>
      <c r="AJ82" s="990"/>
      <c r="AK82" s="990"/>
      <c r="AL82" s="990"/>
      <c r="AM82" s="990"/>
      <c r="AN82" s="990"/>
      <c r="AO82" s="990"/>
      <c r="AP82" s="990"/>
      <c r="AQ82" s="990"/>
      <c r="AR82" s="990"/>
      <c r="AS82" s="990"/>
      <c r="AT82" s="990"/>
      <c r="AU82" s="990"/>
      <c r="AV82" s="990"/>
      <c r="AW82" s="990"/>
      <c r="AX82" s="990"/>
      <c r="AY82" s="990"/>
      <c r="AZ82" s="991"/>
      <c r="BA82" s="991"/>
      <c r="BB82" s="991"/>
      <c r="BC82" s="991"/>
      <c r="BD82" s="992"/>
      <c r="BE82" s="236"/>
      <c r="BF82" s="236"/>
      <c r="BG82" s="236"/>
      <c r="BH82" s="236"/>
      <c r="BI82" s="236"/>
      <c r="BJ82" s="236"/>
      <c r="BK82" s="236"/>
      <c r="BL82" s="236"/>
      <c r="BM82" s="236"/>
      <c r="BN82" s="236"/>
      <c r="BO82" s="236"/>
      <c r="BP82" s="236"/>
      <c r="BQ82" s="233">
        <v>76</v>
      </c>
      <c r="BR82" s="238"/>
      <c r="BS82" s="964"/>
      <c r="BT82" s="965"/>
      <c r="BU82" s="965"/>
      <c r="BV82" s="965"/>
      <c r="BW82" s="965"/>
      <c r="BX82" s="965"/>
      <c r="BY82" s="965"/>
      <c r="BZ82" s="965"/>
      <c r="CA82" s="965"/>
      <c r="CB82" s="965"/>
      <c r="CC82" s="965"/>
      <c r="CD82" s="965"/>
      <c r="CE82" s="965"/>
      <c r="CF82" s="965"/>
      <c r="CG82" s="974"/>
      <c r="CH82" s="975"/>
      <c r="CI82" s="976"/>
      <c r="CJ82" s="976"/>
      <c r="CK82" s="976"/>
      <c r="CL82" s="977"/>
      <c r="CM82" s="975"/>
      <c r="CN82" s="976"/>
      <c r="CO82" s="976"/>
      <c r="CP82" s="976"/>
      <c r="CQ82" s="977"/>
      <c r="CR82" s="975"/>
      <c r="CS82" s="976"/>
      <c r="CT82" s="976"/>
      <c r="CU82" s="976"/>
      <c r="CV82" s="977"/>
      <c r="CW82" s="975"/>
      <c r="CX82" s="976"/>
      <c r="CY82" s="976"/>
      <c r="CZ82" s="976"/>
      <c r="DA82" s="977"/>
      <c r="DB82" s="975"/>
      <c r="DC82" s="976"/>
      <c r="DD82" s="976"/>
      <c r="DE82" s="976"/>
      <c r="DF82" s="977"/>
      <c r="DG82" s="975"/>
      <c r="DH82" s="976"/>
      <c r="DI82" s="976"/>
      <c r="DJ82" s="976"/>
      <c r="DK82" s="977"/>
      <c r="DL82" s="975"/>
      <c r="DM82" s="976"/>
      <c r="DN82" s="976"/>
      <c r="DO82" s="976"/>
      <c r="DP82" s="977"/>
      <c r="DQ82" s="975"/>
      <c r="DR82" s="976"/>
      <c r="DS82" s="976"/>
      <c r="DT82" s="976"/>
      <c r="DU82" s="977"/>
      <c r="DV82" s="964"/>
      <c r="DW82" s="965"/>
      <c r="DX82" s="965"/>
      <c r="DY82" s="965"/>
      <c r="DZ82" s="966"/>
      <c r="EA82" s="224"/>
    </row>
    <row r="83" spans="1:131" ht="26.25" customHeight="1" x14ac:dyDescent="0.15">
      <c r="A83" s="233">
        <v>16</v>
      </c>
      <c r="B83" s="734"/>
      <c r="C83" s="735"/>
      <c r="D83" s="735"/>
      <c r="E83" s="735"/>
      <c r="F83" s="735"/>
      <c r="G83" s="735"/>
      <c r="H83" s="735"/>
      <c r="I83" s="735"/>
      <c r="J83" s="735"/>
      <c r="K83" s="735"/>
      <c r="L83" s="735"/>
      <c r="M83" s="735"/>
      <c r="N83" s="735"/>
      <c r="O83" s="735"/>
      <c r="P83" s="736"/>
      <c r="Q83" s="993"/>
      <c r="R83" s="990"/>
      <c r="S83" s="990"/>
      <c r="T83" s="990"/>
      <c r="U83" s="990"/>
      <c r="V83" s="990"/>
      <c r="W83" s="990"/>
      <c r="X83" s="990"/>
      <c r="Y83" s="990"/>
      <c r="Z83" s="990"/>
      <c r="AA83" s="990"/>
      <c r="AB83" s="990"/>
      <c r="AC83" s="990"/>
      <c r="AD83" s="990"/>
      <c r="AE83" s="990"/>
      <c r="AF83" s="990"/>
      <c r="AG83" s="990"/>
      <c r="AH83" s="990"/>
      <c r="AI83" s="990"/>
      <c r="AJ83" s="990"/>
      <c r="AK83" s="990"/>
      <c r="AL83" s="990"/>
      <c r="AM83" s="990"/>
      <c r="AN83" s="990"/>
      <c r="AO83" s="990"/>
      <c r="AP83" s="990"/>
      <c r="AQ83" s="990"/>
      <c r="AR83" s="990"/>
      <c r="AS83" s="990"/>
      <c r="AT83" s="990"/>
      <c r="AU83" s="990"/>
      <c r="AV83" s="990"/>
      <c r="AW83" s="990"/>
      <c r="AX83" s="990"/>
      <c r="AY83" s="990"/>
      <c r="AZ83" s="991"/>
      <c r="BA83" s="991"/>
      <c r="BB83" s="991"/>
      <c r="BC83" s="991"/>
      <c r="BD83" s="992"/>
      <c r="BE83" s="236"/>
      <c r="BF83" s="236"/>
      <c r="BG83" s="236"/>
      <c r="BH83" s="236"/>
      <c r="BI83" s="236"/>
      <c r="BJ83" s="236"/>
      <c r="BK83" s="236"/>
      <c r="BL83" s="236"/>
      <c r="BM83" s="236"/>
      <c r="BN83" s="236"/>
      <c r="BO83" s="236"/>
      <c r="BP83" s="236"/>
      <c r="BQ83" s="233">
        <v>77</v>
      </c>
      <c r="BR83" s="238"/>
      <c r="BS83" s="964"/>
      <c r="BT83" s="965"/>
      <c r="BU83" s="965"/>
      <c r="BV83" s="965"/>
      <c r="BW83" s="965"/>
      <c r="BX83" s="965"/>
      <c r="BY83" s="965"/>
      <c r="BZ83" s="965"/>
      <c r="CA83" s="965"/>
      <c r="CB83" s="965"/>
      <c r="CC83" s="965"/>
      <c r="CD83" s="965"/>
      <c r="CE83" s="965"/>
      <c r="CF83" s="965"/>
      <c r="CG83" s="974"/>
      <c r="CH83" s="975"/>
      <c r="CI83" s="976"/>
      <c r="CJ83" s="976"/>
      <c r="CK83" s="976"/>
      <c r="CL83" s="977"/>
      <c r="CM83" s="975"/>
      <c r="CN83" s="976"/>
      <c r="CO83" s="976"/>
      <c r="CP83" s="976"/>
      <c r="CQ83" s="977"/>
      <c r="CR83" s="975"/>
      <c r="CS83" s="976"/>
      <c r="CT83" s="976"/>
      <c r="CU83" s="976"/>
      <c r="CV83" s="977"/>
      <c r="CW83" s="975"/>
      <c r="CX83" s="976"/>
      <c r="CY83" s="976"/>
      <c r="CZ83" s="976"/>
      <c r="DA83" s="977"/>
      <c r="DB83" s="975"/>
      <c r="DC83" s="976"/>
      <c r="DD83" s="976"/>
      <c r="DE83" s="976"/>
      <c r="DF83" s="977"/>
      <c r="DG83" s="975"/>
      <c r="DH83" s="976"/>
      <c r="DI83" s="976"/>
      <c r="DJ83" s="976"/>
      <c r="DK83" s="977"/>
      <c r="DL83" s="975"/>
      <c r="DM83" s="976"/>
      <c r="DN83" s="976"/>
      <c r="DO83" s="976"/>
      <c r="DP83" s="977"/>
      <c r="DQ83" s="975"/>
      <c r="DR83" s="976"/>
      <c r="DS83" s="976"/>
      <c r="DT83" s="976"/>
      <c r="DU83" s="977"/>
      <c r="DV83" s="964"/>
      <c r="DW83" s="965"/>
      <c r="DX83" s="965"/>
      <c r="DY83" s="965"/>
      <c r="DZ83" s="966"/>
      <c r="EA83" s="224"/>
    </row>
    <row r="84" spans="1:131" ht="26.25" customHeight="1" x14ac:dyDescent="0.15">
      <c r="A84" s="233">
        <v>17</v>
      </c>
      <c r="B84" s="734"/>
      <c r="C84" s="735"/>
      <c r="D84" s="735"/>
      <c r="E84" s="735"/>
      <c r="F84" s="735"/>
      <c r="G84" s="735"/>
      <c r="H84" s="735"/>
      <c r="I84" s="735"/>
      <c r="J84" s="735"/>
      <c r="K84" s="735"/>
      <c r="L84" s="735"/>
      <c r="M84" s="735"/>
      <c r="N84" s="735"/>
      <c r="O84" s="735"/>
      <c r="P84" s="736"/>
      <c r="Q84" s="993"/>
      <c r="R84" s="990"/>
      <c r="S84" s="990"/>
      <c r="T84" s="990"/>
      <c r="U84" s="990"/>
      <c r="V84" s="990"/>
      <c r="W84" s="990"/>
      <c r="X84" s="990"/>
      <c r="Y84" s="990"/>
      <c r="Z84" s="990"/>
      <c r="AA84" s="990"/>
      <c r="AB84" s="990"/>
      <c r="AC84" s="990"/>
      <c r="AD84" s="990"/>
      <c r="AE84" s="990"/>
      <c r="AF84" s="990"/>
      <c r="AG84" s="990"/>
      <c r="AH84" s="990"/>
      <c r="AI84" s="990"/>
      <c r="AJ84" s="990"/>
      <c r="AK84" s="990"/>
      <c r="AL84" s="990"/>
      <c r="AM84" s="990"/>
      <c r="AN84" s="990"/>
      <c r="AO84" s="990"/>
      <c r="AP84" s="990"/>
      <c r="AQ84" s="990"/>
      <c r="AR84" s="990"/>
      <c r="AS84" s="990"/>
      <c r="AT84" s="990"/>
      <c r="AU84" s="990"/>
      <c r="AV84" s="990"/>
      <c r="AW84" s="990"/>
      <c r="AX84" s="990"/>
      <c r="AY84" s="990"/>
      <c r="AZ84" s="991"/>
      <c r="BA84" s="991"/>
      <c r="BB84" s="991"/>
      <c r="BC84" s="991"/>
      <c r="BD84" s="992"/>
      <c r="BE84" s="236"/>
      <c r="BF84" s="236"/>
      <c r="BG84" s="236"/>
      <c r="BH84" s="236"/>
      <c r="BI84" s="236"/>
      <c r="BJ84" s="236"/>
      <c r="BK84" s="236"/>
      <c r="BL84" s="236"/>
      <c r="BM84" s="236"/>
      <c r="BN84" s="236"/>
      <c r="BO84" s="236"/>
      <c r="BP84" s="236"/>
      <c r="BQ84" s="233">
        <v>78</v>
      </c>
      <c r="BR84" s="238"/>
      <c r="BS84" s="964"/>
      <c r="BT84" s="965"/>
      <c r="BU84" s="965"/>
      <c r="BV84" s="965"/>
      <c r="BW84" s="965"/>
      <c r="BX84" s="965"/>
      <c r="BY84" s="965"/>
      <c r="BZ84" s="965"/>
      <c r="CA84" s="965"/>
      <c r="CB84" s="965"/>
      <c r="CC84" s="965"/>
      <c r="CD84" s="965"/>
      <c r="CE84" s="965"/>
      <c r="CF84" s="965"/>
      <c r="CG84" s="974"/>
      <c r="CH84" s="975"/>
      <c r="CI84" s="976"/>
      <c r="CJ84" s="976"/>
      <c r="CK84" s="976"/>
      <c r="CL84" s="977"/>
      <c r="CM84" s="975"/>
      <c r="CN84" s="976"/>
      <c r="CO84" s="976"/>
      <c r="CP84" s="976"/>
      <c r="CQ84" s="977"/>
      <c r="CR84" s="975"/>
      <c r="CS84" s="976"/>
      <c r="CT84" s="976"/>
      <c r="CU84" s="976"/>
      <c r="CV84" s="977"/>
      <c r="CW84" s="975"/>
      <c r="CX84" s="976"/>
      <c r="CY84" s="976"/>
      <c r="CZ84" s="976"/>
      <c r="DA84" s="977"/>
      <c r="DB84" s="975"/>
      <c r="DC84" s="976"/>
      <c r="DD84" s="976"/>
      <c r="DE84" s="976"/>
      <c r="DF84" s="977"/>
      <c r="DG84" s="975"/>
      <c r="DH84" s="976"/>
      <c r="DI84" s="976"/>
      <c r="DJ84" s="976"/>
      <c r="DK84" s="977"/>
      <c r="DL84" s="975"/>
      <c r="DM84" s="976"/>
      <c r="DN84" s="976"/>
      <c r="DO84" s="976"/>
      <c r="DP84" s="977"/>
      <c r="DQ84" s="975"/>
      <c r="DR84" s="976"/>
      <c r="DS84" s="976"/>
      <c r="DT84" s="976"/>
      <c r="DU84" s="977"/>
      <c r="DV84" s="964"/>
      <c r="DW84" s="965"/>
      <c r="DX84" s="965"/>
      <c r="DY84" s="965"/>
      <c r="DZ84" s="966"/>
      <c r="EA84" s="224"/>
    </row>
    <row r="85" spans="1:131" ht="26.25" customHeight="1" x14ac:dyDescent="0.15">
      <c r="A85" s="233">
        <v>18</v>
      </c>
      <c r="B85" s="734"/>
      <c r="C85" s="735"/>
      <c r="D85" s="735"/>
      <c r="E85" s="735"/>
      <c r="F85" s="735"/>
      <c r="G85" s="735"/>
      <c r="H85" s="735"/>
      <c r="I85" s="735"/>
      <c r="J85" s="735"/>
      <c r="K85" s="735"/>
      <c r="L85" s="735"/>
      <c r="M85" s="735"/>
      <c r="N85" s="735"/>
      <c r="O85" s="735"/>
      <c r="P85" s="736"/>
      <c r="Q85" s="993"/>
      <c r="R85" s="990"/>
      <c r="S85" s="990"/>
      <c r="T85" s="990"/>
      <c r="U85" s="990"/>
      <c r="V85" s="990"/>
      <c r="W85" s="990"/>
      <c r="X85" s="990"/>
      <c r="Y85" s="990"/>
      <c r="Z85" s="990"/>
      <c r="AA85" s="990"/>
      <c r="AB85" s="990"/>
      <c r="AC85" s="990"/>
      <c r="AD85" s="990"/>
      <c r="AE85" s="990"/>
      <c r="AF85" s="990"/>
      <c r="AG85" s="990"/>
      <c r="AH85" s="990"/>
      <c r="AI85" s="990"/>
      <c r="AJ85" s="990"/>
      <c r="AK85" s="990"/>
      <c r="AL85" s="990"/>
      <c r="AM85" s="990"/>
      <c r="AN85" s="990"/>
      <c r="AO85" s="990"/>
      <c r="AP85" s="990"/>
      <c r="AQ85" s="990"/>
      <c r="AR85" s="990"/>
      <c r="AS85" s="990"/>
      <c r="AT85" s="990"/>
      <c r="AU85" s="990"/>
      <c r="AV85" s="990"/>
      <c r="AW85" s="990"/>
      <c r="AX85" s="990"/>
      <c r="AY85" s="990"/>
      <c r="AZ85" s="991"/>
      <c r="BA85" s="991"/>
      <c r="BB85" s="991"/>
      <c r="BC85" s="991"/>
      <c r="BD85" s="992"/>
      <c r="BE85" s="236"/>
      <c r="BF85" s="236"/>
      <c r="BG85" s="236"/>
      <c r="BH85" s="236"/>
      <c r="BI85" s="236"/>
      <c r="BJ85" s="236"/>
      <c r="BK85" s="236"/>
      <c r="BL85" s="236"/>
      <c r="BM85" s="236"/>
      <c r="BN85" s="236"/>
      <c r="BO85" s="236"/>
      <c r="BP85" s="236"/>
      <c r="BQ85" s="233">
        <v>79</v>
      </c>
      <c r="BR85" s="238"/>
      <c r="BS85" s="964"/>
      <c r="BT85" s="965"/>
      <c r="BU85" s="965"/>
      <c r="BV85" s="965"/>
      <c r="BW85" s="965"/>
      <c r="BX85" s="965"/>
      <c r="BY85" s="965"/>
      <c r="BZ85" s="965"/>
      <c r="CA85" s="965"/>
      <c r="CB85" s="965"/>
      <c r="CC85" s="965"/>
      <c r="CD85" s="965"/>
      <c r="CE85" s="965"/>
      <c r="CF85" s="965"/>
      <c r="CG85" s="974"/>
      <c r="CH85" s="975"/>
      <c r="CI85" s="976"/>
      <c r="CJ85" s="976"/>
      <c r="CK85" s="976"/>
      <c r="CL85" s="977"/>
      <c r="CM85" s="975"/>
      <c r="CN85" s="976"/>
      <c r="CO85" s="976"/>
      <c r="CP85" s="976"/>
      <c r="CQ85" s="977"/>
      <c r="CR85" s="975"/>
      <c r="CS85" s="976"/>
      <c r="CT85" s="976"/>
      <c r="CU85" s="976"/>
      <c r="CV85" s="977"/>
      <c r="CW85" s="975"/>
      <c r="CX85" s="976"/>
      <c r="CY85" s="976"/>
      <c r="CZ85" s="976"/>
      <c r="DA85" s="977"/>
      <c r="DB85" s="975"/>
      <c r="DC85" s="976"/>
      <c r="DD85" s="976"/>
      <c r="DE85" s="976"/>
      <c r="DF85" s="977"/>
      <c r="DG85" s="975"/>
      <c r="DH85" s="976"/>
      <c r="DI85" s="976"/>
      <c r="DJ85" s="976"/>
      <c r="DK85" s="977"/>
      <c r="DL85" s="975"/>
      <c r="DM85" s="976"/>
      <c r="DN85" s="976"/>
      <c r="DO85" s="976"/>
      <c r="DP85" s="977"/>
      <c r="DQ85" s="975"/>
      <c r="DR85" s="976"/>
      <c r="DS85" s="976"/>
      <c r="DT85" s="976"/>
      <c r="DU85" s="977"/>
      <c r="DV85" s="964"/>
      <c r="DW85" s="965"/>
      <c r="DX85" s="965"/>
      <c r="DY85" s="965"/>
      <c r="DZ85" s="966"/>
      <c r="EA85" s="224"/>
    </row>
    <row r="86" spans="1:131" ht="26.25" customHeight="1" x14ac:dyDescent="0.15">
      <c r="A86" s="233">
        <v>19</v>
      </c>
      <c r="B86" s="734"/>
      <c r="C86" s="735"/>
      <c r="D86" s="735"/>
      <c r="E86" s="735"/>
      <c r="F86" s="735"/>
      <c r="G86" s="735"/>
      <c r="H86" s="735"/>
      <c r="I86" s="735"/>
      <c r="J86" s="735"/>
      <c r="K86" s="735"/>
      <c r="L86" s="735"/>
      <c r="M86" s="735"/>
      <c r="N86" s="735"/>
      <c r="O86" s="735"/>
      <c r="P86" s="736"/>
      <c r="Q86" s="993"/>
      <c r="R86" s="990"/>
      <c r="S86" s="990"/>
      <c r="T86" s="990"/>
      <c r="U86" s="990"/>
      <c r="V86" s="990"/>
      <c r="W86" s="990"/>
      <c r="X86" s="990"/>
      <c r="Y86" s="990"/>
      <c r="Z86" s="990"/>
      <c r="AA86" s="990"/>
      <c r="AB86" s="990"/>
      <c r="AC86" s="990"/>
      <c r="AD86" s="990"/>
      <c r="AE86" s="990"/>
      <c r="AF86" s="990"/>
      <c r="AG86" s="990"/>
      <c r="AH86" s="990"/>
      <c r="AI86" s="990"/>
      <c r="AJ86" s="990"/>
      <c r="AK86" s="990"/>
      <c r="AL86" s="990"/>
      <c r="AM86" s="990"/>
      <c r="AN86" s="990"/>
      <c r="AO86" s="990"/>
      <c r="AP86" s="990"/>
      <c r="AQ86" s="990"/>
      <c r="AR86" s="990"/>
      <c r="AS86" s="990"/>
      <c r="AT86" s="990"/>
      <c r="AU86" s="990"/>
      <c r="AV86" s="990"/>
      <c r="AW86" s="990"/>
      <c r="AX86" s="990"/>
      <c r="AY86" s="990"/>
      <c r="AZ86" s="991"/>
      <c r="BA86" s="991"/>
      <c r="BB86" s="991"/>
      <c r="BC86" s="991"/>
      <c r="BD86" s="992"/>
      <c r="BE86" s="236"/>
      <c r="BF86" s="236"/>
      <c r="BG86" s="236"/>
      <c r="BH86" s="236"/>
      <c r="BI86" s="236"/>
      <c r="BJ86" s="236"/>
      <c r="BK86" s="236"/>
      <c r="BL86" s="236"/>
      <c r="BM86" s="236"/>
      <c r="BN86" s="236"/>
      <c r="BO86" s="236"/>
      <c r="BP86" s="236"/>
      <c r="BQ86" s="233">
        <v>80</v>
      </c>
      <c r="BR86" s="238"/>
      <c r="BS86" s="964"/>
      <c r="BT86" s="965"/>
      <c r="BU86" s="965"/>
      <c r="BV86" s="965"/>
      <c r="BW86" s="965"/>
      <c r="BX86" s="965"/>
      <c r="BY86" s="965"/>
      <c r="BZ86" s="965"/>
      <c r="CA86" s="965"/>
      <c r="CB86" s="965"/>
      <c r="CC86" s="965"/>
      <c r="CD86" s="965"/>
      <c r="CE86" s="965"/>
      <c r="CF86" s="965"/>
      <c r="CG86" s="974"/>
      <c r="CH86" s="975"/>
      <c r="CI86" s="976"/>
      <c r="CJ86" s="976"/>
      <c r="CK86" s="976"/>
      <c r="CL86" s="977"/>
      <c r="CM86" s="975"/>
      <c r="CN86" s="976"/>
      <c r="CO86" s="976"/>
      <c r="CP86" s="976"/>
      <c r="CQ86" s="977"/>
      <c r="CR86" s="975"/>
      <c r="CS86" s="976"/>
      <c r="CT86" s="976"/>
      <c r="CU86" s="976"/>
      <c r="CV86" s="977"/>
      <c r="CW86" s="975"/>
      <c r="CX86" s="976"/>
      <c r="CY86" s="976"/>
      <c r="CZ86" s="976"/>
      <c r="DA86" s="977"/>
      <c r="DB86" s="975"/>
      <c r="DC86" s="976"/>
      <c r="DD86" s="976"/>
      <c r="DE86" s="976"/>
      <c r="DF86" s="977"/>
      <c r="DG86" s="975"/>
      <c r="DH86" s="976"/>
      <c r="DI86" s="976"/>
      <c r="DJ86" s="976"/>
      <c r="DK86" s="977"/>
      <c r="DL86" s="975"/>
      <c r="DM86" s="976"/>
      <c r="DN86" s="976"/>
      <c r="DO86" s="976"/>
      <c r="DP86" s="977"/>
      <c r="DQ86" s="975"/>
      <c r="DR86" s="976"/>
      <c r="DS86" s="976"/>
      <c r="DT86" s="976"/>
      <c r="DU86" s="977"/>
      <c r="DV86" s="964"/>
      <c r="DW86" s="965"/>
      <c r="DX86" s="965"/>
      <c r="DY86" s="965"/>
      <c r="DZ86" s="966"/>
      <c r="EA86" s="224"/>
    </row>
    <row r="87" spans="1:131" ht="26.25" customHeight="1" x14ac:dyDescent="0.15">
      <c r="A87" s="239">
        <v>20</v>
      </c>
      <c r="B87" s="983"/>
      <c r="C87" s="984"/>
      <c r="D87" s="984"/>
      <c r="E87" s="984"/>
      <c r="F87" s="984"/>
      <c r="G87" s="984"/>
      <c r="H87" s="984"/>
      <c r="I87" s="984"/>
      <c r="J87" s="984"/>
      <c r="K87" s="984"/>
      <c r="L87" s="984"/>
      <c r="M87" s="984"/>
      <c r="N87" s="984"/>
      <c r="O87" s="984"/>
      <c r="P87" s="985"/>
      <c r="Q87" s="986"/>
      <c r="R87" s="987"/>
      <c r="S87" s="987"/>
      <c r="T87" s="987"/>
      <c r="U87" s="987"/>
      <c r="V87" s="987"/>
      <c r="W87" s="987"/>
      <c r="X87" s="987"/>
      <c r="Y87" s="987"/>
      <c r="Z87" s="987"/>
      <c r="AA87" s="987"/>
      <c r="AB87" s="987"/>
      <c r="AC87" s="987"/>
      <c r="AD87" s="987"/>
      <c r="AE87" s="987"/>
      <c r="AF87" s="987"/>
      <c r="AG87" s="987"/>
      <c r="AH87" s="987"/>
      <c r="AI87" s="987"/>
      <c r="AJ87" s="987"/>
      <c r="AK87" s="987"/>
      <c r="AL87" s="987"/>
      <c r="AM87" s="987"/>
      <c r="AN87" s="987"/>
      <c r="AO87" s="987"/>
      <c r="AP87" s="987"/>
      <c r="AQ87" s="987"/>
      <c r="AR87" s="987"/>
      <c r="AS87" s="987"/>
      <c r="AT87" s="987"/>
      <c r="AU87" s="987"/>
      <c r="AV87" s="987"/>
      <c r="AW87" s="987"/>
      <c r="AX87" s="987"/>
      <c r="AY87" s="987"/>
      <c r="AZ87" s="988"/>
      <c r="BA87" s="988"/>
      <c r="BB87" s="988"/>
      <c r="BC87" s="988"/>
      <c r="BD87" s="989"/>
      <c r="BE87" s="236"/>
      <c r="BF87" s="236"/>
      <c r="BG87" s="236"/>
      <c r="BH87" s="236"/>
      <c r="BI87" s="236"/>
      <c r="BJ87" s="236"/>
      <c r="BK87" s="236"/>
      <c r="BL87" s="236"/>
      <c r="BM87" s="236"/>
      <c r="BN87" s="236"/>
      <c r="BO87" s="236"/>
      <c r="BP87" s="236"/>
      <c r="BQ87" s="233">
        <v>81</v>
      </c>
      <c r="BR87" s="238"/>
      <c r="BS87" s="964"/>
      <c r="BT87" s="965"/>
      <c r="BU87" s="965"/>
      <c r="BV87" s="965"/>
      <c r="BW87" s="965"/>
      <c r="BX87" s="965"/>
      <c r="BY87" s="965"/>
      <c r="BZ87" s="965"/>
      <c r="CA87" s="965"/>
      <c r="CB87" s="965"/>
      <c r="CC87" s="965"/>
      <c r="CD87" s="965"/>
      <c r="CE87" s="965"/>
      <c r="CF87" s="965"/>
      <c r="CG87" s="974"/>
      <c r="CH87" s="975"/>
      <c r="CI87" s="976"/>
      <c r="CJ87" s="976"/>
      <c r="CK87" s="976"/>
      <c r="CL87" s="977"/>
      <c r="CM87" s="975"/>
      <c r="CN87" s="976"/>
      <c r="CO87" s="976"/>
      <c r="CP87" s="976"/>
      <c r="CQ87" s="977"/>
      <c r="CR87" s="975"/>
      <c r="CS87" s="976"/>
      <c r="CT87" s="976"/>
      <c r="CU87" s="976"/>
      <c r="CV87" s="977"/>
      <c r="CW87" s="975"/>
      <c r="CX87" s="976"/>
      <c r="CY87" s="976"/>
      <c r="CZ87" s="976"/>
      <c r="DA87" s="977"/>
      <c r="DB87" s="975"/>
      <c r="DC87" s="976"/>
      <c r="DD87" s="976"/>
      <c r="DE87" s="976"/>
      <c r="DF87" s="977"/>
      <c r="DG87" s="975"/>
      <c r="DH87" s="976"/>
      <c r="DI87" s="976"/>
      <c r="DJ87" s="976"/>
      <c r="DK87" s="977"/>
      <c r="DL87" s="975"/>
      <c r="DM87" s="976"/>
      <c r="DN87" s="976"/>
      <c r="DO87" s="976"/>
      <c r="DP87" s="977"/>
      <c r="DQ87" s="975"/>
      <c r="DR87" s="976"/>
      <c r="DS87" s="976"/>
      <c r="DT87" s="976"/>
      <c r="DU87" s="977"/>
      <c r="DV87" s="964"/>
      <c r="DW87" s="965"/>
      <c r="DX87" s="965"/>
      <c r="DY87" s="965"/>
      <c r="DZ87" s="966"/>
      <c r="EA87" s="224"/>
    </row>
    <row r="88" spans="1:131" ht="26.25" customHeight="1" thickBot="1" x14ac:dyDescent="0.2">
      <c r="A88" s="235" t="s">
        <v>376</v>
      </c>
      <c r="B88" s="956" t="s">
        <v>399</v>
      </c>
      <c r="C88" s="957"/>
      <c r="D88" s="957"/>
      <c r="E88" s="957"/>
      <c r="F88" s="957"/>
      <c r="G88" s="957"/>
      <c r="H88" s="957"/>
      <c r="I88" s="957"/>
      <c r="J88" s="957"/>
      <c r="K88" s="957"/>
      <c r="L88" s="957"/>
      <c r="M88" s="957"/>
      <c r="N88" s="957"/>
      <c r="O88" s="957"/>
      <c r="P88" s="967"/>
      <c r="Q88" s="981"/>
      <c r="R88" s="982"/>
      <c r="S88" s="982"/>
      <c r="T88" s="982"/>
      <c r="U88" s="982"/>
      <c r="V88" s="982"/>
      <c r="W88" s="982"/>
      <c r="X88" s="982"/>
      <c r="Y88" s="982"/>
      <c r="Z88" s="982"/>
      <c r="AA88" s="982"/>
      <c r="AB88" s="982"/>
      <c r="AC88" s="982"/>
      <c r="AD88" s="982"/>
      <c r="AE88" s="982"/>
      <c r="AF88" s="978">
        <v>6277</v>
      </c>
      <c r="AG88" s="978"/>
      <c r="AH88" s="978"/>
      <c r="AI88" s="978"/>
      <c r="AJ88" s="978"/>
      <c r="AK88" s="982"/>
      <c r="AL88" s="982"/>
      <c r="AM88" s="982"/>
      <c r="AN88" s="982"/>
      <c r="AO88" s="982"/>
      <c r="AP88" s="978">
        <v>188</v>
      </c>
      <c r="AQ88" s="978"/>
      <c r="AR88" s="978"/>
      <c r="AS88" s="978"/>
      <c r="AT88" s="978"/>
      <c r="AU88" s="978">
        <v>46</v>
      </c>
      <c r="AV88" s="978"/>
      <c r="AW88" s="978"/>
      <c r="AX88" s="978"/>
      <c r="AY88" s="978"/>
      <c r="AZ88" s="979"/>
      <c r="BA88" s="979"/>
      <c r="BB88" s="979"/>
      <c r="BC88" s="979"/>
      <c r="BD88" s="980"/>
      <c r="BE88" s="236"/>
      <c r="BF88" s="236"/>
      <c r="BG88" s="236"/>
      <c r="BH88" s="236"/>
      <c r="BI88" s="236"/>
      <c r="BJ88" s="236"/>
      <c r="BK88" s="236"/>
      <c r="BL88" s="236"/>
      <c r="BM88" s="236"/>
      <c r="BN88" s="236"/>
      <c r="BO88" s="236"/>
      <c r="BP88" s="236"/>
      <c r="BQ88" s="233">
        <v>82</v>
      </c>
      <c r="BR88" s="238"/>
      <c r="BS88" s="964"/>
      <c r="BT88" s="965"/>
      <c r="BU88" s="965"/>
      <c r="BV88" s="965"/>
      <c r="BW88" s="965"/>
      <c r="BX88" s="965"/>
      <c r="BY88" s="965"/>
      <c r="BZ88" s="965"/>
      <c r="CA88" s="965"/>
      <c r="CB88" s="965"/>
      <c r="CC88" s="965"/>
      <c r="CD88" s="965"/>
      <c r="CE88" s="965"/>
      <c r="CF88" s="965"/>
      <c r="CG88" s="974"/>
      <c r="CH88" s="975"/>
      <c r="CI88" s="976"/>
      <c r="CJ88" s="976"/>
      <c r="CK88" s="976"/>
      <c r="CL88" s="977"/>
      <c r="CM88" s="975"/>
      <c r="CN88" s="976"/>
      <c r="CO88" s="976"/>
      <c r="CP88" s="976"/>
      <c r="CQ88" s="977"/>
      <c r="CR88" s="975"/>
      <c r="CS88" s="976"/>
      <c r="CT88" s="976"/>
      <c r="CU88" s="976"/>
      <c r="CV88" s="977"/>
      <c r="CW88" s="975"/>
      <c r="CX88" s="976"/>
      <c r="CY88" s="976"/>
      <c r="CZ88" s="976"/>
      <c r="DA88" s="977"/>
      <c r="DB88" s="975"/>
      <c r="DC88" s="976"/>
      <c r="DD88" s="976"/>
      <c r="DE88" s="976"/>
      <c r="DF88" s="977"/>
      <c r="DG88" s="975"/>
      <c r="DH88" s="976"/>
      <c r="DI88" s="976"/>
      <c r="DJ88" s="976"/>
      <c r="DK88" s="977"/>
      <c r="DL88" s="975"/>
      <c r="DM88" s="976"/>
      <c r="DN88" s="976"/>
      <c r="DO88" s="976"/>
      <c r="DP88" s="977"/>
      <c r="DQ88" s="975"/>
      <c r="DR88" s="976"/>
      <c r="DS88" s="976"/>
      <c r="DT88" s="976"/>
      <c r="DU88" s="977"/>
      <c r="DV88" s="964"/>
      <c r="DW88" s="965"/>
      <c r="DX88" s="965"/>
      <c r="DY88" s="965"/>
      <c r="DZ88" s="966"/>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64"/>
      <c r="BT89" s="965"/>
      <c r="BU89" s="965"/>
      <c r="BV89" s="965"/>
      <c r="BW89" s="965"/>
      <c r="BX89" s="965"/>
      <c r="BY89" s="965"/>
      <c r="BZ89" s="965"/>
      <c r="CA89" s="965"/>
      <c r="CB89" s="965"/>
      <c r="CC89" s="965"/>
      <c r="CD89" s="965"/>
      <c r="CE89" s="965"/>
      <c r="CF89" s="965"/>
      <c r="CG89" s="974"/>
      <c r="CH89" s="975"/>
      <c r="CI89" s="976"/>
      <c r="CJ89" s="976"/>
      <c r="CK89" s="976"/>
      <c r="CL89" s="977"/>
      <c r="CM89" s="975"/>
      <c r="CN89" s="976"/>
      <c r="CO89" s="976"/>
      <c r="CP89" s="976"/>
      <c r="CQ89" s="977"/>
      <c r="CR89" s="975"/>
      <c r="CS89" s="976"/>
      <c r="CT89" s="976"/>
      <c r="CU89" s="976"/>
      <c r="CV89" s="977"/>
      <c r="CW89" s="975"/>
      <c r="CX89" s="976"/>
      <c r="CY89" s="976"/>
      <c r="CZ89" s="976"/>
      <c r="DA89" s="977"/>
      <c r="DB89" s="975"/>
      <c r="DC89" s="976"/>
      <c r="DD89" s="976"/>
      <c r="DE89" s="976"/>
      <c r="DF89" s="977"/>
      <c r="DG89" s="975"/>
      <c r="DH89" s="976"/>
      <c r="DI89" s="976"/>
      <c r="DJ89" s="976"/>
      <c r="DK89" s="977"/>
      <c r="DL89" s="975"/>
      <c r="DM89" s="976"/>
      <c r="DN89" s="976"/>
      <c r="DO89" s="976"/>
      <c r="DP89" s="977"/>
      <c r="DQ89" s="975"/>
      <c r="DR89" s="976"/>
      <c r="DS89" s="976"/>
      <c r="DT89" s="976"/>
      <c r="DU89" s="977"/>
      <c r="DV89" s="964"/>
      <c r="DW89" s="965"/>
      <c r="DX89" s="965"/>
      <c r="DY89" s="965"/>
      <c r="DZ89" s="966"/>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64"/>
      <c r="BT90" s="965"/>
      <c r="BU90" s="965"/>
      <c r="BV90" s="965"/>
      <c r="BW90" s="965"/>
      <c r="BX90" s="965"/>
      <c r="BY90" s="965"/>
      <c r="BZ90" s="965"/>
      <c r="CA90" s="965"/>
      <c r="CB90" s="965"/>
      <c r="CC90" s="965"/>
      <c r="CD90" s="965"/>
      <c r="CE90" s="965"/>
      <c r="CF90" s="965"/>
      <c r="CG90" s="974"/>
      <c r="CH90" s="975"/>
      <c r="CI90" s="976"/>
      <c r="CJ90" s="976"/>
      <c r="CK90" s="976"/>
      <c r="CL90" s="977"/>
      <c r="CM90" s="975"/>
      <c r="CN90" s="976"/>
      <c r="CO90" s="976"/>
      <c r="CP90" s="976"/>
      <c r="CQ90" s="977"/>
      <c r="CR90" s="975"/>
      <c r="CS90" s="976"/>
      <c r="CT90" s="976"/>
      <c r="CU90" s="976"/>
      <c r="CV90" s="977"/>
      <c r="CW90" s="975"/>
      <c r="CX90" s="976"/>
      <c r="CY90" s="976"/>
      <c r="CZ90" s="976"/>
      <c r="DA90" s="977"/>
      <c r="DB90" s="975"/>
      <c r="DC90" s="976"/>
      <c r="DD90" s="976"/>
      <c r="DE90" s="976"/>
      <c r="DF90" s="977"/>
      <c r="DG90" s="975"/>
      <c r="DH90" s="976"/>
      <c r="DI90" s="976"/>
      <c r="DJ90" s="976"/>
      <c r="DK90" s="977"/>
      <c r="DL90" s="975"/>
      <c r="DM90" s="976"/>
      <c r="DN90" s="976"/>
      <c r="DO90" s="976"/>
      <c r="DP90" s="977"/>
      <c r="DQ90" s="975"/>
      <c r="DR90" s="976"/>
      <c r="DS90" s="976"/>
      <c r="DT90" s="976"/>
      <c r="DU90" s="977"/>
      <c r="DV90" s="964"/>
      <c r="DW90" s="965"/>
      <c r="DX90" s="965"/>
      <c r="DY90" s="965"/>
      <c r="DZ90" s="966"/>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64"/>
      <c r="BT91" s="965"/>
      <c r="BU91" s="965"/>
      <c r="BV91" s="965"/>
      <c r="BW91" s="965"/>
      <c r="BX91" s="965"/>
      <c r="BY91" s="965"/>
      <c r="BZ91" s="965"/>
      <c r="CA91" s="965"/>
      <c r="CB91" s="965"/>
      <c r="CC91" s="965"/>
      <c r="CD91" s="965"/>
      <c r="CE91" s="965"/>
      <c r="CF91" s="965"/>
      <c r="CG91" s="974"/>
      <c r="CH91" s="975"/>
      <c r="CI91" s="976"/>
      <c r="CJ91" s="976"/>
      <c r="CK91" s="976"/>
      <c r="CL91" s="977"/>
      <c r="CM91" s="975"/>
      <c r="CN91" s="976"/>
      <c r="CO91" s="976"/>
      <c r="CP91" s="976"/>
      <c r="CQ91" s="977"/>
      <c r="CR91" s="975"/>
      <c r="CS91" s="976"/>
      <c r="CT91" s="976"/>
      <c r="CU91" s="976"/>
      <c r="CV91" s="977"/>
      <c r="CW91" s="975"/>
      <c r="CX91" s="976"/>
      <c r="CY91" s="976"/>
      <c r="CZ91" s="976"/>
      <c r="DA91" s="977"/>
      <c r="DB91" s="975"/>
      <c r="DC91" s="976"/>
      <c r="DD91" s="976"/>
      <c r="DE91" s="976"/>
      <c r="DF91" s="977"/>
      <c r="DG91" s="975"/>
      <c r="DH91" s="976"/>
      <c r="DI91" s="976"/>
      <c r="DJ91" s="976"/>
      <c r="DK91" s="977"/>
      <c r="DL91" s="975"/>
      <c r="DM91" s="976"/>
      <c r="DN91" s="976"/>
      <c r="DO91" s="976"/>
      <c r="DP91" s="977"/>
      <c r="DQ91" s="975"/>
      <c r="DR91" s="976"/>
      <c r="DS91" s="976"/>
      <c r="DT91" s="976"/>
      <c r="DU91" s="977"/>
      <c r="DV91" s="964"/>
      <c r="DW91" s="965"/>
      <c r="DX91" s="965"/>
      <c r="DY91" s="965"/>
      <c r="DZ91" s="966"/>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64"/>
      <c r="BT92" s="965"/>
      <c r="BU92" s="965"/>
      <c r="BV92" s="965"/>
      <c r="BW92" s="965"/>
      <c r="BX92" s="965"/>
      <c r="BY92" s="965"/>
      <c r="BZ92" s="965"/>
      <c r="CA92" s="965"/>
      <c r="CB92" s="965"/>
      <c r="CC92" s="965"/>
      <c r="CD92" s="965"/>
      <c r="CE92" s="965"/>
      <c r="CF92" s="965"/>
      <c r="CG92" s="974"/>
      <c r="CH92" s="975"/>
      <c r="CI92" s="976"/>
      <c r="CJ92" s="976"/>
      <c r="CK92" s="976"/>
      <c r="CL92" s="977"/>
      <c r="CM92" s="975"/>
      <c r="CN92" s="976"/>
      <c r="CO92" s="976"/>
      <c r="CP92" s="976"/>
      <c r="CQ92" s="977"/>
      <c r="CR92" s="975"/>
      <c r="CS92" s="976"/>
      <c r="CT92" s="976"/>
      <c r="CU92" s="976"/>
      <c r="CV92" s="977"/>
      <c r="CW92" s="975"/>
      <c r="CX92" s="976"/>
      <c r="CY92" s="976"/>
      <c r="CZ92" s="976"/>
      <c r="DA92" s="977"/>
      <c r="DB92" s="975"/>
      <c r="DC92" s="976"/>
      <c r="DD92" s="976"/>
      <c r="DE92" s="976"/>
      <c r="DF92" s="977"/>
      <c r="DG92" s="975"/>
      <c r="DH92" s="976"/>
      <c r="DI92" s="976"/>
      <c r="DJ92" s="976"/>
      <c r="DK92" s="977"/>
      <c r="DL92" s="975"/>
      <c r="DM92" s="976"/>
      <c r="DN92" s="976"/>
      <c r="DO92" s="976"/>
      <c r="DP92" s="977"/>
      <c r="DQ92" s="975"/>
      <c r="DR92" s="976"/>
      <c r="DS92" s="976"/>
      <c r="DT92" s="976"/>
      <c r="DU92" s="977"/>
      <c r="DV92" s="964"/>
      <c r="DW92" s="965"/>
      <c r="DX92" s="965"/>
      <c r="DY92" s="965"/>
      <c r="DZ92" s="966"/>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64"/>
      <c r="BT93" s="965"/>
      <c r="BU93" s="965"/>
      <c r="BV93" s="965"/>
      <c r="BW93" s="965"/>
      <c r="BX93" s="965"/>
      <c r="BY93" s="965"/>
      <c r="BZ93" s="965"/>
      <c r="CA93" s="965"/>
      <c r="CB93" s="965"/>
      <c r="CC93" s="965"/>
      <c r="CD93" s="965"/>
      <c r="CE93" s="965"/>
      <c r="CF93" s="965"/>
      <c r="CG93" s="974"/>
      <c r="CH93" s="975"/>
      <c r="CI93" s="976"/>
      <c r="CJ93" s="976"/>
      <c r="CK93" s="976"/>
      <c r="CL93" s="977"/>
      <c r="CM93" s="975"/>
      <c r="CN93" s="976"/>
      <c r="CO93" s="976"/>
      <c r="CP93" s="976"/>
      <c r="CQ93" s="977"/>
      <c r="CR93" s="975"/>
      <c r="CS93" s="976"/>
      <c r="CT93" s="976"/>
      <c r="CU93" s="976"/>
      <c r="CV93" s="977"/>
      <c r="CW93" s="975"/>
      <c r="CX93" s="976"/>
      <c r="CY93" s="976"/>
      <c r="CZ93" s="976"/>
      <c r="DA93" s="977"/>
      <c r="DB93" s="975"/>
      <c r="DC93" s="976"/>
      <c r="DD93" s="976"/>
      <c r="DE93" s="976"/>
      <c r="DF93" s="977"/>
      <c r="DG93" s="975"/>
      <c r="DH93" s="976"/>
      <c r="DI93" s="976"/>
      <c r="DJ93" s="976"/>
      <c r="DK93" s="977"/>
      <c r="DL93" s="975"/>
      <c r="DM93" s="976"/>
      <c r="DN93" s="976"/>
      <c r="DO93" s="976"/>
      <c r="DP93" s="977"/>
      <c r="DQ93" s="975"/>
      <c r="DR93" s="976"/>
      <c r="DS93" s="976"/>
      <c r="DT93" s="976"/>
      <c r="DU93" s="977"/>
      <c r="DV93" s="964"/>
      <c r="DW93" s="965"/>
      <c r="DX93" s="965"/>
      <c r="DY93" s="965"/>
      <c r="DZ93" s="966"/>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64"/>
      <c r="BT94" s="965"/>
      <c r="BU94" s="965"/>
      <c r="BV94" s="965"/>
      <c r="BW94" s="965"/>
      <c r="BX94" s="965"/>
      <c r="BY94" s="965"/>
      <c r="BZ94" s="965"/>
      <c r="CA94" s="965"/>
      <c r="CB94" s="965"/>
      <c r="CC94" s="965"/>
      <c r="CD94" s="965"/>
      <c r="CE94" s="965"/>
      <c r="CF94" s="965"/>
      <c r="CG94" s="974"/>
      <c r="CH94" s="975"/>
      <c r="CI94" s="976"/>
      <c r="CJ94" s="976"/>
      <c r="CK94" s="976"/>
      <c r="CL94" s="977"/>
      <c r="CM94" s="975"/>
      <c r="CN94" s="976"/>
      <c r="CO94" s="976"/>
      <c r="CP94" s="976"/>
      <c r="CQ94" s="977"/>
      <c r="CR94" s="975"/>
      <c r="CS94" s="976"/>
      <c r="CT94" s="976"/>
      <c r="CU94" s="976"/>
      <c r="CV94" s="977"/>
      <c r="CW94" s="975"/>
      <c r="CX94" s="976"/>
      <c r="CY94" s="976"/>
      <c r="CZ94" s="976"/>
      <c r="DA94" s="977"/>
      <c r="DB94" s="975"/>
      <c r="DC94" s="976"/>
      <c r="DD94" s="976"/>
      <c r="DE94" s="976"/>
      <c r="DF94" s="977"/>
      <c r="DG94" s="975"/>
      <c r="DH94" s="976"/>
      <c r="DI94" s="976"/>
      <c r="DJ94" s="976"/>
      <c r="DK94" s="977"/>
      <c r="DL94" s="975"/>
      <c r="DM94" s="976"/>
      <c r="DN94" s="976"/>
      <c r="DO94" s="976"/>
      <c r="DP94" s="977"/>
      <c r="DQ94" s="975"/>
      <c r="DR94" s="976"/>
      <c r="DS94" s="976"/>
      <c r="DT94" s="976"/>
      <c r="DU94" s="977"/>
      <c r="DV94" s="964"/>
      <c r="DW94" s="965"/>
      <c r="DX94" s="965"/>
      <c r="DY94" s="965"/>
      <c r="DZ94" s="966"/>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64"/>
      <c r="BT95" s="965"/>
      <c r="BU95" s="965"/>
      <c r="BV95" s="965"/>
      <c r="BW95" s="965"/>
      <c r="BX95" s="965"/>
      <c r="BY95" s="965"/>
      <c r="BZ95" s="965"/>
      <c r="CA95" s="965"/>
      <c r="CB95" s="965"/>
      <c r="CC95" s="965"/>
      <c r="CD95" s="965"/>
      <c r="CE95" s="965"/>
      <c r="CF95" s="965"/>
      <c r="CG95" s="974"/>
      <c r="CH95" s="975"/>
      <c r="CI95" s="976"/>
      <c r="CJ95" s="976"/>
      <c r="CK95" s="976"/>
      <c r="CL95" s="977"/>
      <c r="CM95" s="975"/>
      <c r="CN95" s="976"/>
      <c r="CO95" s="976"/>
      <c r="CP95" s="976"/>
      <c r="CQ95" s="977"/>
      <c r="CR95" s="975"/>
      <c r="CS95" s="976"/>
      <c r="CT95" s="976"/>
      <c r="CU95" s="976"/>
      <c r="CV95" s="977"/>
      <c r="CW95" s="975"/>
      <c r="CX95" s="976"/>
      <c r="CY95" s="976"/>
      <c r="CZ95" s="976"/>
      <c r="DA95" s="977"/>
      <c r="DB95" s="975"/>
      <c r="DC95" s="976"/>
      <c r="DD95" s="976"/>
      <c r="DE95" s="976"/>
      <c r="DF95" s="977"/>
      <c r="DG95" s="975"/>
      <c r="DH95" s="976"/>
      <c r="DI95" s="976"/>
      <c r="DJ95" s="976"/>
      <c r="DK95" s="977"/>
      <c r="DL95" s="975"/>
      <c r="DM95" s="976"/>
      <c r="DN95" s="976"/>
      <c r="DO95" s="976"/>
      <c r="DP95" s="977"/>
      <c r="DQ95" s="975"/>
      <c r="DR95" s="976"/>
      <c r="DS95" s="976"/>
      <c r="DT95" s="976"/>
      <c r="DU95" s="977"/>
      <c r="DV95" s="964"/>
      <c r="DW95" s="965"/>
      <c r="DX95" s="965"/>
      <c r="DY95" s="965"/>
      <c r="DZ95" s="966"/>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64"/>
      <c r="BT96" s="965"/>
      <c r="BU96" s="965"/>
      <c r="BV96" s="965"/>
      <c r="BW96" s="965"/>
      <c r="BX96" s="965"/>
      <c r="BY96" s="965"/>
      <c r="BZ96" s="965"/>
      <c r="CA96" s="965"/>
      <c r="CB96" s="965"/>
      <c r="CC96" s="965"/>
      <c r="CD96" s="965"/>
      <c r="CE96" s="965"/>
      <c r="CF96" s="965"/>
      <c r="CG96" s="974"/>
      <c r="CH96" s="975"/>
      <c r="CI96" s="976"/>
      <c r="CJ96" s="976"/>
      <c r="CK96" s="976"/>
      <c r="CL96" s="977"/>
      <c r="CM96" s="975"/>
      <c r="CN96" s="976"/>
      <c r="CO96" s="976"/>
      <c r="CP96" s="976"/>
      <c r="CQ96" s="977"/>
      <c r="CR96" s="975"/>
      <c r="CS96" s="976"/>
      <c r="CT96" s="976"/>
      <c r="CU96" s="976"/>
      <c r="CV96" s="977"/>
      <c r="CW96" s="975"/>
      <c r="CX96" s="976"/>
      <c r="CY96" s="976"/>
      <c r="CZ96" s="976"/>
      <c r="DA96" s="977"/>
      <c r="DB96" s="975"/>
      <c r="DC96" s="976"/>
      <c r="DD96" s="976"/>
      <c r="DE96" s="976"/>
      <c r="DF96" s="977"/>
      <c r="DG96" s="975"/>
      <c r="DH96" s="976"/>
      <c r="DI96" s="976"/>
      <c r="DJ96" s="976"/>
      <c r="DK96" s="977"/>
      <c r="DL96" s="975"/>
      <c r="DM96" s="976"/>
      <c r="DN96" s="976"/>
      <c r="DO96" s="976"/>
      <c r="DP96" s="977"/>
      <c r="DQ96" s="975"/>
      <c r="DR96" s="976"/>
      <c r="DS96" s="976"/>
      <c r="DT96" s="976"/>
      <c r="DU96" s="977"/>
      <c r="DV96" s="964"/>
      <c r="DW96" s="965"/>
      <c r="DX96" s="965"/>
      <c r="DY96" s="965"/>
      <c r="DZ96" s="966"/>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64"/>
      <c r="BT97" s="965"/>
      <c r="BU97" s="965"/>
      <c r="BV97" s="965"/>
      <c r="BW97" s="965"/>
      <c r="BX97" s="965"/>
      <c r="BY97" s="965"/>
      <c r="BZ97" s="965"/>
      <c r="CA97" s="965"/>
      <c r="CB97" s="965"/>
      <c r="CC97" s="965"/>
      <c r="CD97" s="965"/>
      <c r="CE97" s="965"/>
      <c r="CF97" s="965"/>
      <c r="CG97" s="974"/>
      <c r="CH97" s="975"/>
      <c r="CI97" s="976"/>
      <c r="CJ97" s="976"/>
      <c r="CK97" s="976"/>
      <c r="CL97" s="977"/>
      <c r="CM97" s="975"/>
      <c r="CN97" s="976"/>
      <c r="CO97" s="976"/>
      <c r="CP97" s="976"/>
      <c r="CQ97" s="977"/>
      <c r="CR97" s="975"/>
      <c r="CS97" s="976"/>
      <c r="CT97" s="976"/>
      <c r="CU97" s="976"/>
      <c r="CV97" s="977"/>
      <c r="CW97" s="975"/>
      <c r="CX97" s="976"/>
      <c r="CY97" s="976"/>
      <c r="CZ97" s="976"/>
      <c r="DA97" s="977"/>
      <c r="DB97" s="975"/>
      <c r="DC97" s="976"/>
      <c r="DD97" s="976"/>
      <c r="DE97" s="976"/>
      <c r="DF97" s="977"/>
      <c r="DG97" s="975"/>
      <c r="DH97" s="976"/>
      <c r="DI97" s="976"/>
      <c r="DJ97" s="976"/>
      <c r="DK97" s="977"/>
      <c r="DL97" s="975"/>
      <c r="DM97" s="976"/>
      <c r="DN97" s="976"/>
      <c r="DO97" s="976"/>
      <c r="DP97" s="977"/>
      <c r="DQ97" s="975"/>
      <c r="DR97" s="976"/>
      <c r="DS97" s="976"/>
      <c r="DT97" s="976"/>
      <c r="DU97" s="977"/>
      <c r="DV97" s="964"/>
      <c r="DW97" s="965"/>
      <c r="DX97" s="965"/>
      <c r="DY97" s="965"/>
      <c r="DZ97" s="966"/>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64"/>
      <c r="BT98" s="965"/>
      <c r="BU98" s="965"/>
      <c r="BV98" s="965"/>
      <c r="BW98" s="965"/>
      <c r="BX98" s="965"/>
      <c r="BY98" s="965"/>
      <c r="BZ98" s="965"/>
      <c r="CA98" s="965"/>
      <c r="CB98" s="965"/>
      <c r="CC98" s="965"/>
      <c r="CD98" s="965"/>
      <c r="CE98" s="965"/>
      <c r="CF98" s="965"/>
      <c r="CG98" s="974"/>
      <c r="CH98" s="975"/>
      <c r="CI98" s="976"/>
      <c r="CJ98" s="976"/>
      <c r="CK98" s="976"/>
      <c r="CL98" s="977"/>
      <c r="CM98" s="975"/>
      <c r="CN98" s="976"/>
      <c r="CO98" s="976"/>
      <c r="CP98" s="976"/>
      <c r="CQ98" s="977"/>
      <c r="CR98" s="975"/>
      <c r="CS98" s="976"/>
      <c r="CT98" s="976"/>
      <c r="CU98" s="976"/>
      <c r="CV98" s="977"/>
      <c r="CW98" s="975"/>
      <c r="CX98" s="976"/>
      <c r="CY98" s="976"/>
      <c r="CZ98" s="976"/>
      <c r="DA98" s="977"/>
      <c r="DB98" s="975"/>
      <c r="DC98" s="976"/>
      <c r="DD98" s="976"/>
      <c r="DE98" s="976"/>
      <c r="DF98" s="977"/>
      <c r="DG98" s="975"/>
      <c r="DH98" s="976"/>
      <c r="DI98" s="976"/>
      <c r="DJ98" s="976"/>
      <c r="DK98" s="977"/>
      <c r="DL98" s="975"/>
      <c r="DM98" s="976"/>
      <c r="DN98" s="976"/>
      <c r="DO98" s="976"/>
      <c r="DP98" s="977"/>
      <c r="DQ98" s="975"/>
      <c r="DR98" s="976"/>
      <c r="DS98" s="976"/>
      <c r="DT98" s="976"/>
      <c r="DU98" s="977"/>
      <c r="DV98" s="964"/>
      <c r="DW98" s="965"/>
      <c r="DX98" s="965"/>
      <c r="DY98" s="965"/>
      <c r="DZ98" s="966"/>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64"/>
      <c r="BT99" s="965"/>
      <c r="BU99" s="965"/>
      <c r="BV99" s="965"/>
      <c r="BW99" s="965"/>
      <c r="BX99" s="965"/>
      <c r="BY99" s="965"/>
      <c r="BZ99" s="965"/>
      <c r="CA99" s="965"/>
      <c r="CB99" s="965"/>
      <c r="CC99" s="965"/>
      <c r="CD99" s="965"/>
      <c r="CE99" s="965"/>
      <c r="CF99" s="965"/>
      <c r="CG99" s="974"/>
      <c r="CH99" s="975"/>
      <c r="CI99" s="976"/>
      <c r="CJ99" s="976"/>
      <c r="CK99" s="976"/>
      <c r="CL99" s="977"/>
      <c r="CM99" s="975"/>
      <c r="CN99" s="976"/>
      <c r="CO99" s="976"/>
      <c r="CP99" s="976"/>
      <c r="CQ99" s="977"/>
      <c r="CR99" s="975"/>
      <c r="CS99" s="976"/>
      <c r="CT99" s="976"/>
      <c r="CU99" s="976"/>
      <c r="CV99" s="977"/>
      <c r="CW99" s="975"/>
      <c r="CX99" s="976"/>
      <c r="CY99" s="976"/>
      <c r="CZ99" s="976"/>
      <c r="DA99" s="977"/>
      <c r="DB99" s="975"/>
      <c r="DC99" s="976"/>
      <c r="DD99" s="976"/>
      <c r="DE99" s="976"/>
      <c r="DF99" s="977"/>
      <c r="DG99" s="975"/>
      <c r="DH99" s="976"/>
      <c r="DI99" s="976"/>
      <c r="DJ99" s="976"/>
      <c r="DK99" s="977"/>
      <c r="DL99" s="975"/>
      <c r="DM99" s="976"/>
      <c r="DN99" s="976"/>
      <c r="DO99" s="976"/>
      <c r="DP99" s="977"/>
      <c r="DQ99" s="975"/>
      <c r="DR99" s="976"/>
      <c r="DS99" s="976"/>
      <c r="DT99" s="976"/>
      <c r="DU99" s="977"/>
      <c r="DV99" s="964"/>
      <c r="DW99" s="965"/>
      <c r="DX99" s="965"/>
      <c r="DY99" s="965"/>
      <c r="DZ99" s="966"/>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64"/>
      <c r="BT100" s="965"/>
      <c r="BU100" s="965"/>
      <c r="BV100" s="965"/>
      <c r="BW100" s="965"/>
      <c r="BX100" s="965"/>
      <c r="BY100" s="965"/>
      <c r="BZ100" s="965"/>
      <c r="CA100" s="965"/>
      <c r="CB100" s="965"/>
      <c r="CC100" s="965"/>
      <c r="CD100" s="965"/>
      <c r="CE100" s="965"/>
      <c r="CF100" s="965"/>
      <c r="CG100" s="974"/>
      <c r="CH100" s="975"/>
      <c r="CI100" s="976"/>
      <c r="CJ100" s="976"/>
      <c r="CK100" s="976"/>
      <c r="CL100" s="977"/>
      <c r="CM100" s="975"/>
      <c r="CN100" s="976"/>
      <c r="CO100" s="976"/>
      <c r="CP100" s="976"/>
      <c r="CQ100" s="977"/>
      <c r="CR100" s="975"/>
      <c r="CS100" s="976"/>
      <c r="CT100" s="976"/>
      <c r="CU100" s="976"/>
      <c r="CV100" s="977"/>
      <c r="CW100" s="975"/>
      <c r="CX100" s="976"/>
      <c r="CY100" s="976"/>
      <c r="CZ100" s="976"/>
      <c r="DA100" s="977"/>
      <c r="DB100" s="975"/>
      <c r="DC100" s="976"/>
      <c r="DD100" s="976"/>
      <c r="DE100" s="976"/>
      <c r="DF100" s="977"/>
      <c r="DG100" s="975"/>
      <c r="DH100" s="976"/>
      <c r="DI100" s="976"/>
      <c r="DJ100" s="976"/>
      <c r="DK100" s="977"/>
      <c r="DL100" s="975"/>
      <c r="DM100" s="976"/>
      <c r="DN100" s="976"/>
      <c r="DO100" s="976"/>
      <c r="DP100" s="977"/>
      <c r="DQ100" s="975"/>
      <c r="DR100" s="976"/>
      <c r="DS100" s="976"/>
      <c r="DT100" s="976"/>
      <c r="DU100" s="977"/>
      <c r="DV100" s="964"/>
      <c r="DW100" s="965"/>
      <c r="DX100" s="965"/>
      <c r="DY100" s="965"/>
      <c r="DZ100" s="966"/>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64"/>
      <c r="BT101" s="965"/>
      <c r="BU101" s="965"/>
      <c r="BV101" s="965"/>
      <c r="BW101" s="965"/>
      <c r="BX101" s="965"/>
      <c r="BY101" s="965"/>
      <c r="BZ101" s="965"/>
      <c r="CA101" s="965"/>
      <c r="CB101" s="965"/>
      <c r="CC101" s="965"/>
      <c r="CD101" s="965"/>
      <c r="CE101" s="965"/>
      <c r="CF101" s="965"/>
      <c r="CG101" s="974"/>
      <c r="CH101" s="975"/>
      <c r="CI101" s="976"/>
      <c r="CJ101" s="976"/>
      <c r="CK101" s="976"/>
      <c r="CL101" s="977"/>
      <c r="CM101" s="975"/>
      <c r="CN101" s="976"/>
      <c r="CO101" s="976"/>
      <c r="CP101" s="976"/>
      <c r="CQ101" s="977"/>
      <c r="CR101" s="975"/>
      <c r="CS101" s="976"/>
      <c r="CT101" s="976"/>
      <c r="CU101" s="976"/>
      <c r="CV101" s="977"/>
      <c r="CW101" s="975"/>
      <c r="CX101" s="976"/>
      <c r="CY101" s="976"/>
      <c r="CZ101" s="976"/>
      <c r="DA101" s="977"/>
      <c r="DB101" s="975"/>
      <c r="DC101" s="976"/>
      <c r="DD101" s="976"/>
      <c r="DE101" s="976"/>
      <c r="DF101" s="977"/>
      <c r="DG101" s="975"/>
      <c r="DH101" s="976"/>
      <c r="DI101" s="976"/>
      <c r="DJ101" s="976"/>
      <c r="DK101" s="977"/>
      <c r="DL101" s="975"/>
      <c r="DM101" s="976"/>
      <c r="DN101" s="976"/>
      <c r="DO101" s="976"/>
      <c r="DP101" s="977"/>
      <c r="DQ101" s="975"/>
      <c r="DR101" s="976"/>
      <c r="DS101" s="976"/>
      <c r="DT101" s="976"/>
      <c r="DU101" s="977"/>
      <c r="DV101" s="964"/>
      <c r="DW101" s="965"/>
      <c r="DX101" s="965"/>
      <c r="DY101" s="965"/>
      <c r="DZ101" s="966"/>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6" t="s">
        <v>400</v>
      </c>
      <c r="BS102" s="957"/>
      <c r="BT102" s="957"/>
      <c r="BU102" s="957"/>
      <c r="BV102" s="957"/>
      <c r="BW102" s="957"/>
      <c r="BX102" s="957"/>
      <c r="BY102" s="957"/>
      <c r="BZ102" s="957"/>
      <c r="CA102" s="957"/>
      <c r="CB102" s="957"/>
      <c r="CC102" s="957"/>
      <c r="CD102" s="957"/>
      <c r="CE102" s="957"/>
      <c r="CF102" s="957"/>
      <c r="CG102" s="967"/>
      <c r="CH102" s="968"/>
      <c r="CI102" s="969"/>
      <c r="CJ102" s="969"/>
      <c r="CK102" s="969"/>
      <c r="CL102" s="970"/>
      <c r="CM102" s="968"/>
      <c r="CN102" s="969"/>
      <c r="CO102" s="969"/>
      <c r="CP102" s="969"/>
      <c r="CQ102" s="970"/>
      <c r="CR102" s="971">
        <v>6</v>
      </c>
      <c r="CS102" s="972"/>
      <c r="CT102" s="972"/>
      <c r="CU102" s="972"/>
      <c r="CV102" s="973"/>
      <c r="CW102" s="971"/>
      <c r="CX102" s="972"/>
      <c r="CY102" s="972"/>
      <c r="CZ102" s="972"/>
      <c r="DA102" s="973"/>
      <c r="DB102" s="971">
        <v>90</v>
      </c>
      <c r="DC102" s="972"/>
      <c r="DD102" s="972"/>
      <c r="DE102" s="972"/>
      <c r="DF102" s="973"/>
      <c r="DG102" s="971">
        <v>516</v>
      </c>
      <c r="DH102" s="972"/>
      <c r="DI102" s="972"/>
      <c r="DJ102" s="972"/>
      <c r="DK102" s="973"/>
      <c r="DL102" s="971"/>
      <c r="DM102" s="972"/>
      <c r="DN102" s="972"/>
      <c r="DO102" s="972"/>
      <c r="DP102" s="973"/>
      <c r="DQ102" s="971"/>
      <c r="DR102" s="972"/>
      <c r="DS102" s="972"/>
      <c r="DT102" s="972"/>
      <c r="DU102" s="973"/>
      <c r="DV102" s="956"/>
      <c r="DW102" s="957"/>
      <c r="DX102" s="957"/>
      <c r="DY102" s="957"/>
      <c r="DZ102" s="958"/>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9" t="s">
        <v>401</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60" t="s">
        <v>402</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61" t="s">
        <v>405</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406</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24" customFormat="1" ht="26.25" customHeight="1" x14ac:dyDescent="0.15">
      <c r="A109" s="91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7" t="s">
        <v>408</v>
      </c>
      <c r="AB109" s="915"/>
      <c r="AC109" s="915"/>
      <c r="AD109" s="915"/>
      <c r="AE109" s="916"/>
      <c r="AF109" s="917" t="s">
        <v>409</v>
      </c>
      <c r="AG109" s="915"/>
      <c r="AH109" s="915"/>
      <c r="AI109" s="915"/>
      <c r="AJ109" s="916"/>
      <c r="AK109" s="917" t="s">
        <v>293</v>
      </c>
      <c r="AL109" s="915"/>
      <c r="AM109" s="915"/>
      <c r="AN109" s="915"/>
      <c r="AO109" s="916"/>
      <c r="AP109" s="917" t="s">
        <v>410</v>
      </c>
      <c r="AQ109" s="915"/>
      <c r="AR109" s="915"/>
      <c r="AS109" s="915"/>
      <c r="AT109" s="948"/>
      <c r="AU109" s="91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7" t="s">
        <v>408</v>
      </c>
      <c r="BR109" s="915"/>
      <c r="BS109" s="915"/>
      <c r="BT109" s="915"/>
      <c r="BU109" s="916"/>
      <c r="BV109" s="917" t="s">
        <v>409</v>
      </c>
      <c r="BW109" s="915"/>
      <c r="BX109" s="915"/>
      <c r="BY109" s="915"/>
      <c r="BZ109" s="916"/>
      <c r="CA109" s="917" t="s">
        <v>293</v>
      </c>
      <c r="CB109" s="915"/>
      <c r="CC109" s="915"/>
      <c r="CD109" s="915"/>
      <c r="CE109" s="916"/>
      <c r="CF109" s="955" t="s">
        <v>410</v>
      </c>
      <c r="CG109" s="955"/>
      <c r="CH109" s="955"/>
      <c r="CI109" s="955"/>
      <c r="CJ109" s="955"/>
      <c r="CK109" s="917"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7" t="s">
        <v>408</v>
      </c>
      <c r="DH109" s="915"/>
      <c r="DI109" s="915"/>
      <c r="DJ109" s="915"/>
      <c r="DK109" s="916"/>
      <c r="DL109" s="917" t="s">
        <v>409</v>
      </c>
      <c r="DM109" s="915"/>
      <c r="DN109" s="915"/>
      <c r="DO109" s="915"/>
      <c r="DP109" s="916"/>
      <c r="DQ109" s="917" t="s">
        <v>293</v>
      </c>
      <c r="DR109" s="915"/>
      <c r="DS109" s="915"/>
      <c r="DT109" s="915"/>
      <c r="DU109" s="916"/>
      <c r="DV109" s="917" t="s">
        <v>410</v>
      </c>
      <c r="DW109" s="915"/>
      <c r="DX109" s="915"/>
      <c r="DY109" s="915"/>
      <c r="DZ109" s="948"/>
    </row>
    <row r="110" spans="1:131" s="224" customFormat="1" ht="26.25" customHeight="1" x14ac:dyDescent="0.15">
      <c r="A110" s="828" t="s">
        <v>412</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30"/>
      <c r="AA110" s="907">
        <v>1940556</v>
      </c>
      <c r="AB110" s="908"/>
      <c r="AC110" s="908"/>
      <c r="AD110" s="908"/>
      <c r="AE110" s="909"/>
      <c r="AF110" s="910">
        <v>2136107</v>
      </c>
      <c r="AG110" s="908"/>
      <c r="AH110" s="908"/>
      <c r="AI110" s="908"/>
      <c r="AJ110" s="909"/>
      <c r="AK110" s="910">
        <v>2281137</v>
      </c>
      <c r="AL110" s="908"/>
      <c r="AM110" s="908"/>
      <c r="AN110" s="908"/>
      <c r="AO110" s="909"/>
      <c r="AP110" s="911">
        <v>31.2</v>
      </c>
      <c r="AQ110" s="912"/>
      <c r="AR110" s="912"/>
      <c r="AS110" s="912"/>
      <c r="AT110" s="913"/>
      <c r="AU110" s="949" t="s">
        <v>69</v>
      </c>
      <c r="AV110" s="950"/>
      <c r="AW110" s="950"/>
      <c r="AX110" s="950"/>
      <c r="AY110" s="950"/>
      <c r="AZ110" s="879" t="s">
        <v>413</v>
      </c>
      <c r="BA110" s="829"/>
      <c r="BB110" s="829"/>
      <c r="BC110" s="829"/>
      <c r="BD110" s="829"/>
      <c r="BE110" s="829"/>
      <c r="BF110" s="829"/>
      <c r="BG110" s="829"/>
      <c r="BH110" s="829"/>
      <c r="BI110" s="829"/>
      <c r="BJ110" s="829"/>
      <c r="BK110" s="829"/>
      <c r="BL110" s="829"/>
      <c r="BM110" s="829"/>
      <c r="BN110" s="829"/>
      <c r="BO110" s="829"/>
      <c r="BP110" s="830"/>
      <c r="BQ110" s="880">
        <v>45938060</v>
      </c>
      <c r="BR110" s="861"/>
      <c r="BS110" s="861"/>
      <c r="BT110" s="861"/>
      <c r="BU110" s="861"/>
      <c r="BV110" s="861">
        <v>48842405</v>
      </c>
      <c r="BW110" s="861"/>
      <c r="BX110" s="861"/>
      <c r="BY110" s="861"/>
      <c r="BZ110" s="861"/>
      <c r="CA110" s="861">
        <v>49853918</v>
      </c>
      <c r="CB110" s="861"/>
      <c r="CC110" s="861"/>
      <c r="CD110" s="861"/>
      <c r="CE110" s="861"/>
      <c r="CF110" s="885">
        <v>681.5</v>
      </c>
      <c r="CG110" s="886"/>
      <c r="CH110" s="886"/>
      <c r="CI110" s="886"/>
      <c r="CJ110" s="886"/>
      <c r="CK110" s="945" t="s">
        <v>414</v>
      </c>
      <c r="CL110" s="838"/>
      <c r="CM110" s="879" t="s">
        <v>415</v>
      </c>
      <c r="CN110" s="829"/>
      <c r="CO110" s="829"/>
      <c r="CP110" s="829"/>
      <c r="CQ110" s="829"/>
      <c r="CR110" s="829"/>
      <c r="CS110" s="829"/>
      <c r="CT110" s="829"/>
      <c r="CU110" s="829"/>
      <c r="CV110" s="829"/>
      <c r="CW110" s="829"/>
      <c r="CX110" s="829"/>
      <c r="CY110" s="829"/>
      <c r="CZ110" s="829"/>
      <c r="DA110" s="829"/>
      <c r="DB110" s="829"/>
      <c r="DC110" s="829"/>
      <c r="DD110" s="829"/>
      <c r="DE110" s="829"/>
      <c r="DF110" s="830"/>
      <c r="DG110" s="880" t="s">
        <v>121</v>
      </c>
      <c r="DH110" s="861"/>
      <c r="DI110" s="861"/>
      <c r="DJ110" s="861"/>
      <c r="DK110" s="861"/>
      <c r="DL110" s="861" t="s">
        <v>121</v>
      </c>
      <c r="DM110" s="861"/>
      <c r="DN110" s="861"/>
      <c r="DO110" s="861"/>
      <c r="DP110" s="861"/>
      <c r="DQ110" s="861" t="s">
        <v>121</v>
      </c>
      <c r="DR110" s="861"/>
      <c r="DS110" s="861"/>
      <c r="DT110" s="861"/>
      <c r="DU110" s="861"/>
      <c r="DV110" s="862" t="s">
        <v>121</v>
      </c>
      <c r="DW110" s="862"/>
      <c r="DX110" s="862"/>
      <c r="DY110" s="862"/>
      <c r="DZ110" s="863"/>
    </row>
    <row r="111" spans="1:131" s="224" customFormat="1" ht="26.25" customHeight="1" x14ac:dyDescent="0.15">
      <c r="A111" s="793" t="s">
        <v>416</v>
      </c>
      <c r="B111" s="794"/>
      <c r="C111" s="794"/>
      <c r="D111" s="794"/>
      <c r="E111" s="794"/>
      <c r="F111" s="794"/>
      <c r="G111" s="794"/>
      <c r="H111" s="794"/>
      <c r="I111" s="794"/>
      <c r="J111" s="794"/>
      <c r="K111" s="794"/>
      <c r="L111" s="794"/>
      <c r="M111" s="794"/>
      <c r="N111" s="794"/>
      <c r="O111" s="794"/>
      <c r="P111" s="794"/>
      <c r="Q111" s="794"/>
      <c r="R111" s="794"/>
      <c r="S111" s="794"/>
      <c r="T111" s="794"/>
      <c r="U111" s="794"/>
      <c r="V111" s="794"/>
      <c r="W111" s="794"/>
      <c r="X111" s="794"/>
      <c r="Y111" s="794"/>
      <c r="Z111" s="944"/>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51"/>
      <c r="AV111" s="952"/>
      <c r="AW111" s="952"/>
      <c r="AX111" s="952"/>
      <c r="AY111" s="952"/>
      <c r="AZ111" s="836" t="s">
        <v>417</v>
      </c>
      <c r="BA111" s="771"/>
      <c r="BB111" s="771"/>
      <c r="BC111" s="771"/>
      <c r="BD111" s="771"/>
      <c r="BE111" s="771"/>
      <c r="BF111" s="771"/>
      <c r="BG111" s="771"/>
      <c r="BH111" s="771"/>
      <c r="BI111" s="771"/>
      <c r="BJ111" s="771"/>
      <c r="BK111" s="771"/>
      <c r="BL111" s="771"/>
      <c r="BM111" s="771"/>
      <c r="BN111" s="771"/>
      <c r="BO111" s="771"/>
      <c r="BP111" s="772"/>
      <c r="BQ111" s="808" t="s">
        <v>121</v>
      </c>
      <c r="BR111" s="809"/>
      <c r="BS111" s="809"/>
      <c r="BT111" s="809"/>
      <c r="BU111" s="809"/>
      <c r="BV111" s="809" t="s">
        <v>121</v>
      </c>
      <c r="BW111" s="809"/>
      <c r="BX111" s="809"/>
      <c r="BY111" s="809"/>
      <c r="BZ111" s="809"/>
      <c r="CA111" s="809" t="s">
        <v>121</v>
      </c>
      <c r="CB111" s="809"/>
      <c r="CC111" s="809"/>
      <c r="CD111" s="809"/>
      <c r="CE111" s="809"/>
      <c r="CF111" s="894" t="s">
        <v>121</v>
      </c>
      <c r="CG111" s="895"/>
      <c r="CH111" s="895"/>
      <c r="CI111" s="895"/>
      <c r="CJ111" s="895"/>
      <c r="CK111" s="946"/>
      <c r="CL111" s="840"/>
      <c r="CM111" s="836" t="s">
        <v>418</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808" t="s">
        <v>121</v>
      </c>
      <c r="DH111" s="809"/>
      <c r="DI111" s="809"/>
      <c r="DJ111" s="809"/>
      <c r="DK111" s="809"/>
      <c r="DL111" s="809" t="s">
        <v>121</v>
      </c>
      <c r="DM111" s="809"/>
      <c r="DN111" s="809"/>
      <c r="DO111" s="809"/>
      <c r="DP111" s="809"/>
      <c r="DQ111" s="809" t="s">
        <v>121</v>
      </c>
      <c r="DR111" s="809"/>
      <c r="DS111" s="809"/>
      <c r="DT111" s="809"/>
      <c r="DU111" s="809"/>
      <c r="DV111" s="815" t="s">
        <v>121</v>
      </c>
      <c r="DW111" s="815"/>
      <c r="DX111" s="815"/>
      <c r="DY111" s="815"/>
      <c r="DZ111" s="816"/>
    </row>
    <row r="112" spans="1:131" s="224" customFormat="1" ht="26.25" customHeight="1" x14ac:dyDescent="0.15">
      <c r="A112" s="931" t="s">
        <v>419</v>
      </c>
      <c r="B112" s="932"/>
      <c r="C112" s="771" t="s">
        <v>420</v>
      </c>
      <c r="D112" s="771"/>
      <c r="E112" s="771"/>
      <c r="F112" s="771"/>
      <c r="G112" s="771"/>
      <c r="H112" s="771"/>
      <c r="I112" s="771"/>
      <c r="J112" s="771"/>
      <c r="K112" s="771"/>
      <c r="L112" s="771"/>
      <c r="M112" s="771"/>
      <c r="N112" s="771"/>
      <c r="O112" s="771"/>
      <c r="P112" s="771"/>
      <c r="Q112" s="771"/>
      <c r="R112" s="771"/>
      <c r="S112" s="771"/>
      <c r="T112" s="771"/>
      <c r="U112" s="771"/>
      <c r="V112" s="771"/>
      <c r="W112" s="771"/>
      <c r="X112" s="771"/>
      <c r="Y112" s="771"/>
      <c r="Z112" s="772"/>
      <c r="AA112" s="798" t="s">
        <v>121</v>
      </c>
      <c r="AB112" s="799"/>
      <c r="AC112" s="799"/>
      <c r="AD112" s="799"/>
      <c r="AE112" s="800"/>
      <c r="AF112" s="801" t="s">
        <v>121</v>
      </c>
      <c r="AG112" s="799"/>
      <c r="AH112" s="799"/>
      <c r="AI112" s="799"/>
      <c r="AJ112" s="800"/>
      <c r="AK112" s="801" t="s">
        <v>121</v>
      </c>
      <c r="AL112" s="799"/>
      <c r="AM112" s="799"/>
      <c r="AN112" s="799"/>
      <c r="AO112" s="800"/>
      <c r="AP112" s="843" t="s">
        <v>121</v>
      </c>
      <c r="AQ112" s="844"/>
      <c r="AR112" s="844"/>
      <c r="AS112" s="844"/>
      <c r="AT112" s="845"/>
      <c r="AU112" s="951"/>
      <c r="AV112" s="952"/>
      <c r="AW112" s="952"/>
      <c r="AX112" s="952"/>
      <c r="AY112" s="952"/>
      <c r="AZ112" s="836" t="s">
        <v>421</v>
      </c>
      <c r="BA112" s="771"/>
      <c r="BB112" s="771"/>
      <c r="BC112" s="771"/>
      <c r="BD112" s="771"/>
      <c r="BE112" s="771"/>
      <c r="BF112" s="771"/>
      <c r="BG112" s="771"/>
      <c r="BH112" s="771"/>
      <c r="BI112" s="771"/>
      <c r="BJ112" s="771"/>
      <c r="BK112" s="771"/>
      <c r="BL112" s="771"/>
      <c r="BM112" s="771"/>
      <c r="BN112" s="771"/>
      <c r="BO112" s="771"/>
      <c r="BP112" s="772"/>
      <c r="BQ112" s="808">
        <v>6329950</v>
      </c>
      <c r="BR112" s="809"/>
      <c r="BS112" s="809"/>
      <c r="BT112" s="809"/>
      <c r="BU112" s="809"/>
      <c r="BV112" s="809">
        <v>6319247</v>
      </c>
      <c r="BW112" s="809"/>
      <c r="BX112" s="809"/>
      <c r="BY112" s="809"/>
      <c r="BZ112" s="809"/>
      <c r="CA112" s="809">
        <v>6394873</v>
      </c>
      <c r="CB112" s="809"/>
      <c r="CC112" s="809"/>
      <c r="CD112" s="809"/>
      <c r="CE112" s="809"/>
      <c r="CF112" s="894">
        <v>87.4</v>
      </c>
      <c r="CG112" s="895"/>
      <c r="CH112" s="895"/>
      <c r="CI112" s="895"/>
      <c r="CJ112" s="895"/>
      <c r="CK112" s="946"/>
      <c r="CL112" s="840"/>
      <c r="CM112" s="836" t="s">
        <v>422</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808" t="s">
        <v>121</v>
      </c>
      <c r="DH112" s="809"/>
      <c r="DI112" s="809"/>
      <c r="DJ112" s="809"/>
      <c r="DK112" s="809"/>
      <c r="DL112" s="809" t="s">
        <v>121</v>
      </c>
      <c r="DM112" s="809"/>
      <c r="DN112" s="809"/>
      <c r="DO112" s="809"/>
      <c r="DP112" s="809"/>
      <c r="DQ112" s="809" t="s">
        <v>121</v>
      </c>
      <c r="DR112" s="809"/>
      <c r="DS112" s="809"/>
      <c r="DT112" s="809"/>
      <c r="DU112" s="809"/>
      <c r="DV112" s="815" t="s">
        <v>121</v>
      </c>
      <c r="DW112" s="815"/>
      <c r="DX112" s="815"/>
      <c r="DY112" s="815"/>
      <c r="DZ112" s="816"/>
    </row>
    <row r="113" spans="1:130" s="224" customFormat="1" ht="26.25" customHeight="1" x14ac:dyDescent="0.15">
      <c r="A113" s="933"/>
      <c r="B113" s="934"/>
      <c r="C113" s="771" t="s">
        <v>423</v>
      </c>
      <c r="D113" s="771"/>
      <c r="E113" s="771"/>
      <c r="F113" s="771"/>
      <c r="G113" s="771"/>
      <c r="H113" s="771"/>
      <c r="I113" s="771"/>
      <c r="J113" s="771"/>
      <c r="K113" s="771"/>
      <c r="L113" s="771"/>
      <c r="M113" s="771"/>
      <c r="N113" s="771"/>
      <c r="O113" s="771"/>
      <c r="P113" s="771"/>
      <c r="Q113" s="771"/>
      <c r="R113" s="771"/>
      <c r="S113" s="771"/>
      <c r="T113" s="771"/>
      <c r="U113" s="771"/>
      <c r="V113" s="771"/>
      <c r="W113" s="771"/>
      <c r="X113" s="771"/>
      <c r="Y113" s="771"/>
      <c r="Z113" s="772"/>
      <c r="AA113" s="937">
        <v>497328</v>
      </c>
      <c r="AB113" s="938"/>
      <c r="AC113" s="938"/>
      <c r="AD113" s="938"/>
      <c r="AE113" s="939"/>
      <c r="AF113" s="940">
        <v>535739</v>
      </c>
      <c r="AG113" s="938"/>
      <c r="AH113" s="938"/>
      <c r="AI113" s="938"/>
      <c r="AJ113" s="939"/>
      <c r="AK113" s="940">
        <v>477155</v>
      </c>
      <c r="AL113" s="938"/>
      <c r="AM113" s="938"/>
      <c r="AN113" s="938"/>
      <c r="AO113" s="939"/>
      <c r="AP113" s="941">
        <v>6.5</v>
      </c>
      <c r="AQ113" s="942"/>
      <c r="AR113" s="942"/>
      <c r="AS113" s="942"/>
      <c r="AT113" s="943"/>
      <c r="AU113" s="951"/>
      <c r="AV113" s="952"/>
      <c r="AW113" s="952"/>
      <c r="AX113" s="952"/>
      <c r="AY113" s="952"/>
      <c r="AZ113" s="836" t="s">
        <v>424</v>
      </c>
      <c r="BA113" s="771"/>
      <c r="BB113" s="771"/>
      <c r="BC113" s="771"/>
      <c r="BD113" s="771"/>
      <c r="BE113" s="771"/>
      <c r="BF113" s="771"/>
      <c r="BG113" s="771"/>
      <c r="BH113" s="771"/>
      <c r="BI113" s="771"/>
      <c r="BJ113" s="771"/>
      <c r="BK113" s="771"/>
      <c r="BL113" s="771"/>
      <c r="BM113" s="771"/>
      <c r="BN113" s="771"/>
      <c r="BO113" s="771"/>
      <c r="BP113" s="772"/>
      <c r="BQ113" s="808">
        <v>72361</v>
      </c>
      <c r="BR113" s="809"/>
      <c r="BS113" s="809"/>
      <c r="BT113" s="809"/>
      <c r="BU113" s="809"/>
      <c r="BV113" s="809">
        <v>54591</v>
      </c>
      <c r="BW113" s="809"/>
      <c r="BX113" s="809"/>
      <c r="BY113" s="809"/>
      <c r="BZ113" s="809"/>
      <c r="CA113" s="809">
        <v>45672</v>
      </c>
      <c r="CB113" s="809"/>
      <c r="CC113" s="809"/>
      <c r="CD113" s="809"/>
      <c r="CE113" s="809"/>
      <c r="CF113" s="894">
        <v>0.6</v>
      </c>
      <c r="CG113" s="895"/>
      <c r="CH113" s="895"/>
      <c r="CI113" s="895"/>
      <c r="CJ113" s="895"/>
      <c r="CK113" s="946"/>
      <c r="CL113" s="840"/>
      <c r="CM113" s="836" t="s">
        <v>425</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98" t="s">
        <v>121</v>
      </c>
      <c r="DH113" s="799"/>
      <c r="DI113" s="799"/>
      <c r="DJ113" s="799"/>
      <c r="DK113" s="800"/>
      <c r="DL113" s="801" t="s">
        <v>121</v>
      </c>
      <c r="DM113" s="799"/>
      <c r="DN113" s="799"/>
      <c r="DO113" s="799"/>
      <c r="DP113" s="800"/>
      <c r="DQ113" s="801" t="s">
        <v>121</v>
      </c>
      <c r="DR113" s="799"/>
      <c r="DS113" s="799"/>
      <c r="DT113" s="799"/>
      <c r="DU113" s="800"/>
      <c r="DV113" s="843" t="s">
        <v>121</v>
      </c>
      <c r="DW113" s="844"/>
      <c r="DX113" s="844"/>
      <c r="DY113" s="844"/>
      <c r="DZ113" s="845"/>
    </row>
    <row r="114" spans="1:130" s="224" customFormat="1" ht="26.25" customHeight="1" x14ac:dyDescent="0.15">
      <c r="A114" s="933"/>
      <c r="B114" s="934"/>
      <c r="C114" s="771" t="s">
        <v>426</v>
      </c>
      <c r="D114" s="771"/>
      <c r="E114" s="771"/>
      <c r="F114" s="771"/>
      <c r="G114" s="771"/>
      <c r="H114" s="771"/>
      <c r="I114" s="771"/>
      <c r="J114" s="771"/>
      <c r="K114" s="771"/>
      <c r="L114" s="771"/>
      <c r="M114" s="771"/>
      <c r="N114" s="771"/>
      <c r="O114" s="771"/>
      <c r="P114" s="771"/>
      <c r="Q114" s="771"/>
      <c r="R114" s="771"/>
      <c r="S114" s="771"/>
      <c r="T114" s="771"/>
      <c r="U114" s="771"/>
      <c r="V114" s="771"/>
      <c r="W114" s="771"/>
      <c r="X114" s="771"/>
      <c r="Y114" s="771"/>
      <c r="Z114" s="772"/>
      <c r="AA114" s="798">
        <v>7820</v>
      </c>
      <c r="AB114" s="799"/>
      <c r="AC114" s="799"/>
      <c r="AD114" s="799"/>
      <c r="AE114" s="800"/>
      <c r="AF114" s="801">
        <v>9015</v>
      </c>
      <c r="AG114" s="799"/>
      <c r="AH114" s="799"/>
      <c r="AI114" s="799"/>
      <c r="AJ114" s="800"/>
      <c r="AK114" s="801">
        <v>9169</v>
      </c>
      <c r="AL114" s="799"/>
      <c r="AM114" s="799"/>
      <c r="AN114" s="799"/>
      <c r="AO114" s="800"/>
      <c r="AP114" s="843">
        <v>0.1</v>
      </c>
      <c r="AQ114" s="844"/>
      <c r="AR114" s="844"/>
      <c r="AS114" s="844"/>
      <c r="AT114" s="845"/>
      <c r="AU114" s="951"/>
      <c r="AV114" s="952"/>
      <c r="AW114" s="952"/>
      <c r="AX114" s="952"/>
      <c r="AY114" s="952"/>
      <c r="AZ114" s="836" t="s">
        <v>427</v>
      </c>
      <c r="BA114" s="771"/>
      <c r="BB114" s="771"/>
      <c r="BC114" s="771"/>
      <c r="BD114" s="771"/>
      <c r="BE114" s="771"/>
      <c r="BF114" s="771"/>
      <c r="BG114" s="771"/>
      <c r="BH114" s="771"/>
      <c r="BI114" s="771"/>
      <c r="BJ114" s="771"/>
      <c r="BK114" s="771"/>
      <c r="BL114" s="771"/>
      <c r="BM114" s="771"/>
      <c r="BN114" s="771"/>
      <c r="BO114" s="771"/>
      <c r="BP114" s="772"/>
      <c r="BQ114" s="808" t="s">
        <v>121</v>
      </c>
      <c r="BR114" s="809"/>
      <c r="BS114" s="809"/>
      <c r="BT114" s="809"/>
      <c r="BU114" s="809"/>
      <c r="BV114" s="809" t="s">
        <v>121</v>
      </c>
      <c r="BW114" s="809"/>
      <c r="BX114" s="809"/>
      <c r="BY114" s="809"/>
      <c r="BZ114" s="809"/>
      <c r="CA114" s="809" t="s">
        <v>121</v>
      </c>
      <c r="CB114" s="809"/>
      <c r="CC114" s="809"/>
      <c r="CD114" s="809"/>
      <c r="CE114" s="809"/>
      <c r="CF114" s="894" t="s">
        <v>121</v>
      </c>
      <c r="CG114" s="895"/>
      <c r="CH114" s="895"/>
      <c r="CI114" s="895"/>
      <c r="CJ114" s="895"/>
      <c r="CK114" s="946"/>
      <c r="CL114" s="840"/>
      <c r="CM114" s="836" t="s">
        <v>428</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98" t="s">
        <v>121</v>
      </c>
      <c r="DH114" s="799"/>
      <c r="DI114" s="799"/>
      <c r="DJ114" s="799"/>
      <c r="DK114" s="800"/>
      <c r="DL114" s="801" t="s">
        <v>121</v>
      </c>
      <c r="DM114" s="799"/>
      <c r="DN114" s="799"/>
      <c r="DO114" s="799"/>
      <c r="DP114" s="800"/>
      <c r="DQ114" s="801" t="s">
        <v>121</v>
      </c>
      <c r="DR114" s="799"/>
      <c r="DS114" s="799"/>
      <c r="DT114" s="799"/>
      <c r="DU114" s="800"/>
      <c r="DV114" s="843" t="s">
        <v>121</v>
      </c>
      <c r="DW114" s="844"/>
      <c r="DX114" s="844"/>
      <c r="DY114" s="844"/>
      <c r="DZ114" s="845"/>
    </row>
    <row r="115" spans="1:130" s="224" customFormat="1" ht="26.25" customHeight="1" x14ac:dyDescent="0.15">
      <c r="A115" s="933"/>
      <c r="B115" s="934"/>
      <c r="C115" s="771" t="s">
        <v>429</v>
      </c>
      <c r="D115" s="771"/>
      <c r="E115" s="771"/>
      <c r="F115" s="771"/>
      <c r="G115" s="771"/>
      <c r="H115" s="771"/>
      <c r="I115" s="771"/>
      <c r="J115" s="771"/>
      <c r="K115" s="771"/>
      <c r="L115" s="771"/>
      <c r="M115" s="771"/>
      <c r="N115" s="771"/>
      <c r="O115" s="771"/>
      <c r="P115" s="771"/>
      <c r="Q115" s="771"/>
      <c r="R115" s="771"/>
      <c r="S115" s="771"/>
      <c r="T115" s="771"/>
      <c r="U115" s="771"/>
      <c r="V115" s="771"/>
      <c r="W115" s="771"/>
      <c r="X115" s="771"/>
      <c r="Y115" s="771"/>
      <c r="Z115" s="772"/>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51"/>
      <c r="AV115" s="952"/>
      <c r="AW115" s="952"/>
      <c r="AX115" s="952"/>
      <c r="AY115" s="952"/>
      <c r="AZ115" s="836" t="s">
        <v>430</v>
      </c>
      <c r="BA115" s="771"/>
      <c r="BB115" s="771"/>
      <c r="BC115" s="771"/>
      <c r="BD115" s="771"/>
      <c r="BE115" s="771"/>
      <c r="BF115" s="771"/>
      <c r="BG115" s="771"/>
      <c r="BH115" s="771"/>
      <c r="BI115" s="771"/>
      <c r="BJ115" s="771"/>
      <c r="BK115" s="771"/>
      <c r="BL115" s="771"/>
      <c r="BM115" s="771"/>
      <c r="BN115" s="771"/>
      <c r="BO115" s="771"/>
      <c r="BP115" s="772"/>
      <c r="BQ115" s="808" t="s">
        <v>121</v>
      </c>
      <c r="BR115" s="809"/>
      <c r="BS115" s="809"/>
      <c r="BT115" s="809"/>
      <c r="BU115" s="809"/>
      <c r="BV115" s="809" t="s">
        <v>121</v>
      </c>
      <c r="BW115" s="809"/>
      <c r="BX115" s="809"/>
      <c r="BY115" s="809"/>
      <c r="BZ115" s="809"/>
      <c r="CA115" s="809" t="s">
        <v>121</v>
      </c>
      <c r="CB115" s="809"/>
      <c r="CC115" s="809"/>
      <c r="CD115" s="809"/>
      <c r="CE115" s="809"/>
      <c r="CF115" s="894" t="s">
        <v>121</v>
      </c>
      <c r="CG115" s="895"/>
      <c r="CH115" s="895"/>
      <c r="CI115" s="895"/>
      <c r="CJ115" s="895"/>
      <c r="CK115" s="946"/>
      <c r="CL115" s="840"/>
      <c r="CM115" s="836" t="s">
        <v>431</v>
      </c>
      <c r="CN115" s="771"/>
      <c r="CO115" s="771"/>
      <c r="CP115" s="771"/>
      <c r="CQ115" s="771"/>
      <c r="CR115" s="771"/>
      <c r="CS115" s="771"/>
      <c r="CT115" s="771"/>
      <c r="CU115" s="771"/>
      <c r="CV115" s="771"/>
      <c r="CW115" s="771"/>
      <c r="CX115" s="771"/>
      <c r="CY115" s="771"/>
      <c r="CZ115" s="771"/>
      <c r="DA115" s="771"/>
      <c r="DB115" s="771"/>
      <c r="DC115" s="771"/>
      <c r="DD115" s="771"/>
      <c r="DE115" s="771"/>
      <c r="DF115" s="772"/>
      <c r="DG115" s="798" t="s">
        <v>121</v>
      </c>
      <c r="DH115" s="799"/>
      <c r="DI115" s="799"/>
      <c r="DJ115" s="799"/>
      <c r="DK115" s="800"/>
      <c r="DL115" s="801" t="s">
        <v>121</v>
      </c>
      <c r="DM115" s="799"/>
      <c r="DN115" s="799"/>
      <c r="DO115" s="799"/>
      <c r="DP115" s="800"/>
      <c r="DQ115" s="801" t="s">
        <v>121</v>
      </c>
      <c r="DR115" s="799"/>
      <c r="DS115" s="799"/>
      <c r="DT115" s="799"/>
      <c r="DU115" s="800"/>
      <c r="DV115" s="843" t="s">
        <v>121</v>
      </c>
      <c r="DW115" s="844"/>
      <c r="DX115" s="844"/>
      <c r="DY115" s="844"/>
      <c r="DZ115" s="845"/>
    </row>
    <row r="116" spans="1:130" s="224" customFormat="1" ht="26.25" customHeight="1" x14ac:dyDescent="0.15">
      <c r="A116" s="935"/>
      <c r="B116" s="936"/>
      <c r="C116" s="858" t="s">
        <v>432</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9"/>
      <c r="AA116" s="798" t="s">
        <v>121</v>
      </c>
      <c r="AB116" s="799"/>
      <c r="AC116" s="799"/>
      <c r="AD116" s="799"/>
      <c r="AE116" s="800"/>
      <c r="AF116" s="801" t="s">
        <v>121</v>
      </c>
      <c r="AG116" s="799"/>
      <c r="AH116" s="799"/>
      <c r="AI116" s="799"/>
      <c r="AJ116" s="800"/>
      <c r="AK116" s="801" t="s">
        <v>121</v>
      </c>
      <c r="AL116" s="799"/>
      <c r="AM116" s="799"/>
      <c r="AN116" s="799"/>
      <c r="AO116" s="800"/>
      <c r="AP116" s="843" t="s">
        <v>121</v>
      </c>
      <c r="AQ116" s="844"/>
      <c r="AR116" s="844"/>
      <c r="AS116" s="844"/>
      <c r="AT116" s="845"/>
      <c r="AU116" s="951"/>
      <c r="AV116" s="952"/>
      <c r="AW116" s="952"/>
      <c r="AX116" s="952"/>
      <c r="AY116" s="952"/>
      <c r="AZ116" s="928" t="s">
        <v>433</v>
      </c>
      <c r="BA116" s="929"/>
      <c r="BB116" s="929"/>
      <c r="BC116" s="929"/>
      <c r="BD116" s="929"/>
      <c r="BE116" s="929"/>
      <c r="BF116" s="929"/>
      <c r="BG116" s="929"/>
      <c r="BH116" s="929"/>
      <c r="BI116" s="929"/>
      <c r="BJ116" s="929"/>
      <c r="BK116" s="929"/>
      <c r="BL116" s="929"/>
      <c r="BM116" s="929"/>
      <c r="BN116" s="929"/>
      <c r="BO116" s="929"/>
      <c r="BP116" s="930"/>
      <c r="BQ116" s="808" t="s">
        <v>121</v>
      </c>
      <c r="BR116" s="809"/>
      <c r="BS116" s="809"/>
      <c r="BT116" s="809"/>
      <c r="BU116" s="809"/>
      <c r="BV116" s="809" t="s">
        <v>121</v>
      </c>
      <c r="BW116" s="809"/>
      <c r="BX116" s="809"/>
      <c r="BY116" s="809"/>
      <c r="BZ116" s="809"/>
      <c r="CA116" s="809" t="s">
        <v>121</v>
      </c>
      <c r="CB116" s="809"/>
      <c r="CC116" s="809"/>
      <c r="CD116" s="809"/>
      <c r="CE116" s="809"/>
      <c r="CF116" s="894" t="s">
        <v>121</v>
      </c>
      <c r="CG116" s="895"/>
      <c r="CH116" s="895"/>
      <c r="CI116" s="895"/>
      <c r="CJ116" s="895"/>
      <c r="CK116" s="946"/>
      <c r="CL116" s="840"/>
      <c r="CM116" s="836" t="s">
        <v>434</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98" t="s">
        <v>121</v>
      </c>
      <c r="DH116" s="799"/>
      <c r="DI116" s="799"/>
      <c r="DJ116" s="799"/>
      <c r="DK116" s="800"/>
      <c r="DL116" s="801" t="s">
        <v>121</v>
      </c>
      <c r="DM116" s="799"/>
      <c r="DN116" s="799"/>
      <c r="DO116" s="799"/>
      <c r="DP116" s="800"/>
      <c r="DQ116" s="801" t="s">
        <v>121</v>
      </c>
      <c r="DR116" s="799"/>
      <c r="DS116" s="799"/>
      <c r="DT116" s="799"/>
      <c r="DU116" s="800"/>
      <c r="DV116" s="843" t="s">
        <v>121</v>
      </c>
      <c r="DW116" s="844"/>
      <c r="DX116" s="844"/>
      <c r="DY116" s="844"/>
      <c r="DZ116" s="845"/>
    </row>
    <row r="117" spans="1:130" s="224" customFormat="1" ht="26.25" customHeight="1" x14ac:dyDescent="0.15">
      <c r="A117" s="914" t="s">
        <v>176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896" t="s">
        <v>435</v>
      </c>
      <c r="Z117" s="916"/>
      <c r="AA117" s="921">
        <v>2445704</v>
      </c>
      <c r="AB117" s="922"/>
      <c r="AC117" s="922"/>
      <c r="AD117" s="922"/>
      <c r="AE117" s="923"/>
      <c r="AF117" s="924">
        <v>2680861</v>
      </c>
      <c r="AG117" s="922"/>
      <c r="AH117" s="922"/>
      <c r="AI117" s="922"/>
      <c r="AJ117" s="923"/>
      <c r="AK117" s="924">
        <v>2767461</v>
      </c>
      <c r="AL117" s="922"/>
      <c r="AM117" s="922"/>
      <c r="AN117" s="922"/>
      <c r="AO117" s="923"/>
      <c r="AP117" s="925"/>
      <c r="AQ117" s="926"/>
      <c r="AR117" s="926"/>
      <c r="AS117" s="926"/>
      <c r="AT117" s="927"/>
      <c r="AU117" s="951"/>
      <c r="AV117" s="952"/>
      <c r="AW117" s="952"/>
      <c r="AX117" s="952"/>
      <c r="AY117" s="952"/>
      <c r="AZ117" s="882" t="s">
        <v>436</v>
      </c>
      <c r="BA117" s="883"/>
      <c r="BB117" s="883"/>
      <c r="BC117" s="883"/>
      <c r="BD117" s="883"/>
      <c r="BE117" s="883"/>
      <c r="BF117" s="883"/>
      <c r="BG117" s="883"/>
      <c r="BH117" s="883"/>
      <c r="BI117" s="883"/>
      <c r="BJ117" s="883"/>
      <c r="BK117" s="883"/>
      <c r="BL117" s="883"/>
      <c r="BM117" s="883"/>
      <c r="BN117" s="883"/>
      <c r="BO117" s="883"/>
      <c r="BP117" s="884"/>
      <c r="BQ117" s="808" t="s">
        <v>121</v>
      </c>
      <c r="BR117" s="809"/>
      <c r="BS117" s="809"/>
      <c r="BT117" s="809"/>
      <c r="BU117" s="809"/>
      <c r="BV117" s="809" t="s">
        <v>121</v>
      </c>
      <c r="BW117" s="809"/>
      <c r="BX117" s="809"/>
      <c r="BY117" s="809"/>
      <c r="BZ117" s="809"/>
      <c r="CA117" s="809" t="s">
        <v>121</v>
      </c>
      <c r="CB117" s="809"/>
      <c r="CC117" s="809"/>
      <c r="CD117" s="809"/>
      <c r="CE117" s="809"/>
      <c r="CF117" s="894" t="s">
        <v>121</v>
      </c>
      <c r="CG117" s="895"/>
      <c r="CH117" s="895"/>
      <c r="CI117" s="895"/>
      <c r="CJ117" s="895"/>
      <c r="CK117" s="946"/>
      <c r="CL117" s="840"/>
      <c r="CM117" s="836" t="s">
        <v>437</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98" t="s">
        <v>121</v>
      </c>
      <c r="DH117" s="799"/>
      <c r="DI117" s="799"/>
      <c r="DJ117" s="799"/>
      <c r="DK117" s="800"/>
      <c r="DL117" s="801" t="s">
        <v>121</v>
      </c>
      <c r="DM117" s="799"/>
      <c r="DN117" s="799"/>
      <c r="DO117" s="799"/>
      <c r="DP117" s="800"/>
      <c r="DQ117" s="801" t="s">
        <v>121</v>
      </c>
      <c r="DR117" s="799"/>
      <c r="DS117" s="799"/>
      <c r="DT117" s="799"/>
      <c r="DU117" s="800"/>
      <c r="DV117" s="843" t="s">
        <v>121</v>
      </c>
      <c r="DW117" s="844"/>
      <c r="DX117" s="844"/>
      <c r="DY117" s="844"/>
      <c r="DZ117" s="845"/>
    </row>
    <row r="118" spans="1:130" s="224" customFormat="1" ht="26.25" customHeight="1" x14ac:dyDescent="0.15">
      <c r="A118" s="91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7" t="s">
        <v>408</v>
      </c>
      <c r="AB118" s="915"/>
      <c r="AC118" s="915"/>
      <c r="AD118" s="915"/>
      <c r="AE118" s="916"/>
      <c r="AF118" s="917" t="s">
        <v>409</v>
      </c>
      <c r="AG118" s="915"/>
      <c r="AH118" s="915"/>
      <c r="AI118" s="915"/>
      <c r="AJ118" s="916"/>
      <c r="AK118" s="917" t="s">
        <v>293</v>
      </c>
      <c r="AL118" s="915"/>
      <c r="AM118" s="915"/>
      <c r="AN118" s="915"/>
      <c r="AO118" s="916"/>
      <c r="AP118" s="918" t="s">
        <v>410</v>
      </c>
      <c r="AQ118" s="919"/>
      <c r="AR118" s="919"/>
      <c r="AS118" s="919"/>
      <c r="AT118" s="920"/>
      <c r="AU118" s="951"/>
      <c r="AV118" s="952"/>
      <c r="AW118" s="952"/>
      <c r="AX118" s="952"/>
      <c r="AY118" s="952"/>
      <c r="AZ118" s="857" t="s">
        <v>438</v>
      </c>
      <c r="BA118" s="858"/>
      <c r="BB118" s="858"/>
      <c r="BC118" s="858"/>
      <c r="BD118" s="858"/>
      <c r="BE118" s="858"/>
      <c r="BF118" s="858"/>
      <c r="BG118" s="858"/>
      <c r="BH118" s="858"/>
      <c r="BI118" s="858"/>
      <c r="BJ118" s="858"/>
      <c r="BK118" s="858"/>
      <c r="BL118" s="858"/>
      <c r="BM118" s="858"/>
      <c r="BN118" s="858"/>
      <c r="BO118" s="858"/>
      <c r="BP118" s="859"/>
      <c r="BQ118" s="898" t="s">
        <v>121</v>
      </c>
      <c r="BR118" s="864"/>
      <c r="BS118" s="864"/>
      <c r="BT118" s="864"/>
      <c r="BU118" s="864"/>
      <c r="BV118" s="864" t="s">
        <v>121</v>
      </c>
      <c r="BW118" s="864"/>
      <c r="BX118" s="864"/>
      <c r="BY118" s="864"/>
      <c r="BZ118" s="864"/>
      <c r="CA118" s="864" t="s">
        <v>121</v>
      </c>
      <c r="CB118" s="864"/>
      <c r="CC118" s="864"/>
      <c r="CD118" s="864"/>
      <c r="CE118" s="864"/>
      <c r="CF118" s="894" t="s">
        <v>121</v>
      </c>
      <c r="CG118" s="895"/>
      <c r="CH118" s="895"/>
      <c r="CI118" s="895"/>
      <c r="CJ118" s="895"/>
      <c r="CK118" s="946"/>
      <c r="CL118" s="840"/>
      <c r="CM118" s="836" t="s">
        <v>439</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98" t="s">
        <v>121</v>
      </c>
      <c r="DH118" s="799"/>
      <c r="DI118" s="799"/>
      <c r="DJ118" s="799"/>
      <c r="DK118" s="800"/>
      <c r="DL118" s="801" t="s">
        <v>121</v>
      </c>
      <c r="DM118" s="799"/>
      <c r="DN118" s="799"/>
      <c r="DO118" s="799"/>
      <c r="DP118" s="800"/>
      <c r="DQ118" s="801" t="s">
        <v>121</v>
      </c>
      <c r="DR118" s="799"/>
      <c r="DS118" s="799"/>
      <c r="DT118" s="799"/>
      <c r="DU118" s="800"/>
      <c r="DV118" s="843" t="s">
        <v>121</v>
      </c>
      <c r="DW118" s="844"/>
      <c r="DX118" s="844"/>
      <c r="DY118" s="844"/>
      <c r="DZ118" s="845"/>
    </row>
    <row r="119" spans="1:130" s="224" customFormat="1" ht="26.25" customHeight="1" x14ac:dyDescent="0.15">
      <c r="A119" s="837" t="s">
        <v>414</v>
      </c>
      <c r="B119" s="838"/>
      <c r="C119" s="879" t="s">
        <v>415</v>
      </c>
      <c r="D119" s="829"/>
      <c r="E119" s="829"/>
      <c r="F119" s="829"/>
      <c r="G119" s="829"/>
      <c r="H119" s="829"/>
      <c r="I119" s="829"/>
      <c r="J119" s="829"/>
      <c r="K119" s="829"/>
      <c r="L119" s="829"/>
      <c r="M119" s="829"/>
      <c r="N119" s="829"/>
      <c r="O119" s="829"/>
      <c r="P119" s="829"/>
      <c r="Q119" s="829"/>
      <c r="R119" s="829"/>
      <c r="S119" s="829"/>
      <c r="T119" s="829"/>
      <c r="U119" s="829"/>
      <c r="V119" s="829"/>
      <c r="W119" s="829"/>
      <c r="X119" s="829"/>
      <c r="Y119" s="829"/>
      <c r="Z119" s="830"/>
      <c r="AA119" s="907" t="s">
        <v>121</v>
      </c>
      <c r="AB119" s="908"/>
      <c r="AC119" s="908"/>
      <c r="AD119" s="908"/>
      <c r="AE119" s="909"/>
      <c r="AF119" s="910" t="s">
        <v>121</v>
      </c>
      <c r="AG119" s="908"/>
      <c r="AH119" s="908"/>
      <c r="AI119" s="908"/>
      <c r="AJ119" s="909"/>
      <c r="AK119" s="910" t="s">
        <v>121</v>
      </c>
      <c r="AL119" s="908"/>
      <c r="AM119" s="908"/>
      <c r="AN119" s="908"/>
      <c r="AO119" s="909"/>
      <c r="AP119" s="911" t="s">
        <v>121</v>
      </c>
      <c r="AQ119" s="912"/>
      <c r="AR119" s="912"/>
      <c r="AS119" s="912"/>
      <c r="AT119" s="913"/>
      <c r="AU119" s="953"/>
      <c r="AV119" s="954"/>
      <c r="AW119" s="954"/>
      <c r="AX119" s="954"/>
      <c r="AY119" s="954"/>
      <c r="AZ119" s="247" t="s">
        <v>176</v>
      </c>
      <c r="BA119" s="247"/>
      <c r="BB119" s="247"/>
      <c r="BC119" s="247"/>
      <c r="BD119" s="247"/>
      <c r="BE119" s="247"/>
      <c r="BF119" s="247"/>
      <c r="BG119" s="247"/>
      <c r="BH119" s="247"/>
      <c r="BI119" s="247"/>
      <c r="BJ119" s="247"/>
      <c r="BK119" s="247"/>
      <c r="BL119" s="247"/>
      <c r="BM119" s="247"/>
      <c r="BN119" s="247"/>
      <c r="BO119" s="896" t="s">
        <v>440</v>
      </c>
      <c r="BP119" s="897"/>
      <c r="BQ119" s="898">
        <v>52340371</v>
      </c>
      <c r="BR119" s="864"/>
      <c r="BS119" s="864"/>
      <c r="BT119" s="864"/>
      <c r="BU119" s="864"/>
      <c r="BV119" s="864">
        <v>55216243</v>
      </c>
      <c r="BW119" s="864"/>
      <c r="BX119" s="864"/>
      <c r="BY119" s="864"/>
      <c r="BZ119" s="864"/>
      <c r="CA119" s="864">
        <v>56294463</v>
      </c>
      <c r="CB119" s="864"/>
      <c r="CC119" s="864"/>
      <c r="CD119" s="864"/>
      <c r="CE119" s="864"/>
      <c r="CF119" s="767"/>
      <c r="CG119" s="768"/>
      <c r="CH119" s="768"/>
      <c r="CI119" s="768"/>
      <c r="CJ119" s="853"/>
      <c r="CK119" s="947"/>
      <c r="CL119" s="842"/>
      <c r="CM119" s="857" t="s">
        <v>441</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782" t="s">
        <v>121</v>
      </c>
      <c r="DH119" s="783"/>
      <c r="DI119" s="783"/>
      <c r="DJ119" s="783"/>
      <c r="DK119" s="784"/>
      <c r="DL119" s="785" t="s">
        <v>121</v>
      </c>
      <c r="DM119" s="783"/>
      <c r="DN119" s="783"/>
      <c r="DO119" s="783"/>
      <c r="DP119" s="784"/>
      <c r="DQ119" s="785" t="s">
        <v>121</v>
      </c>
      <c r="DR119" s="783"/>
      <c r="DS119" s="783"/>
      <c r="DT119" s="783"/>
      <c r="DU119" s="784"/>
      <c r="DV119" s="867" t="s">
        <v>121</v>
      </c>
      <c r="DW119" s="868"/>
      <c r="DX119" s="868"/>
      <c r="DY119" s="868"/>
      <c r="DZ119" s="869"/>
    </row>
    <row r="120" spans="1:130" s="224" customFormat="1" ht="26.25" customHeight="1" x14ac:dyDescent="0.15">
      <c r="A120" s="839"/>
      <c r="B120" s="840"/>
      <c r="C120" s="836" t="s">
        <v>418</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98" t="s">
        <v>121</v>
      </c>
      <c r="AB120" s="799"/>
      <c r="AC120" s="799"/>
      <c r="AD120" s="799"/>
      <c r="AE120" s="800"/>
      <c r="AF120" s="801" t="s">
        <v>121</v>
      </c>
      <c r="AG120" s="799"/>
      <c r="AH120" s="799"/>
      <c r="AI120" s="799"/>
      <c r="AJ120" s="800"/>
      <c r="AK120" s="801" t="s">
        <v>121</v>
      </c>
      <c r="AL120" s="799"/>
      <c r="AM120" s="799"/>
      <c r="AN120" s="799"/>
      <c r="AO120" s="800"/>
      <c r="AP120" s="843" t="s">
        <v>121</v>
      </c>
      <c r="AQ120" s="844"/>
      <c r="AR120" s="844"/>
      <c r="AS120" s="844"/>
      <c r="AT120" s="845"/>
      <c r="AU120" s="899" t="s">
        <v>442</v>
      </c>
      <c r="AV120" s="900"/>
      <c r="AW120" s="900"/>
      <c r="AX120" s="900"/>
      <c r="AY120" s="901"/>
      <c r="AZ120" s="879" t="s">
        <v>443</v>
      </c>
      <c r="BA120" s="829"/>
      <c r="BB120" s="829"/>
      <c r="BC120" s="829"/>
      <c r="BD120" s="829"/>
      <c r="BE120" s="829"/>
      <c r="BF120" s="829"/>
      <c r="BG120" s="829"/>
      <c r="BH120" s="829"/>
      <c r="BI120" s="829"/>
      <c r="BJ120" s="829"/>
      <c r="BK120" s="829"/>
      <c r="BL120" s="829"/>
      <c r="BM120" s="829"/>
      <c r="BN120" s="829"/>
      <c r="BO120" s="829"/>
      <c r="BP120" s="830"/>
      <c r="BQ120" s="880">
        <v>8211898</v>
      </c>
      <c r="BR120" s="861"/>
      <c r="BS120" s="861"/>
      <c r="BT120" s="861"/>
      <c r="BU120" s="861"/>
      <c r="BV120" s="861">
        <v>8316818</v>
      </c>
      <c r="BW120" s="861"/>
      <c r="BX120" s="861"/>
      <c r="BY120" s="861"/>
      <c r="BZ120" s="861"/>
      <c r="CA120" s="861">
        <v>9459440</v>
      </c>
      <c r="CB120" s="861"/>
      <c r="CC120" s="861"/>
      <c r="CD120" s="861"/>
      <c r="CE120" s="861"/>
      <c r="CF120" s="885">
        <v>129.30000000000001</v>
      </c>
      <c r="CG120" s="886"/>
      <c r="CH120" s="886"/>
      <c r="CI120" s="886"/>
      <c r="CJ120" s="886"/>
      <c r="CK120" s="887" t="s">
        <v>444</v>
      </c>
      <c r="CL120" s="871"/>
      <c r="CM120" s="871"/>
      <c r="CN120" s="871"/>
      <c r="CO120" s="872"/>
      <c r="CP120" s="891" t="s">
        <v>393</v>
      </c>
      <c r="CQ120" s="892"/>
      <c r="CR120" s="892"/>
      <c r="CS120" s="892"/>
      <c r="CT120" s="892"/>
      <c r="CU120" s="892"/>
      <c r="CV120" s="892"/>
      <c r="CW120" s="892"/>
      <c r="CX120" s="892"/>
      <c r="CY120" s="892"/>
      <c r="CZ120" s="892"/>
      <c r="DA120" s="892"/>
      <c r="DB120" s="892"/>
      <c r="DC120" s="892"/>
      <c r="DD120" s="892"/>
      <c r="DE120" s="892"/>
      <c r="DF120" s="893"/>
      <c r="DG120" s="880">
        <v>5741658</v>
      </c>
      <c r="DH120" s="861"/>
      <c r="DI120" s="861"/>
      <c r="DJ120" s="861"/>
      <c r="DK120" s="861"/>
      <c r="DL120" s="861">
        <v>5772902</v>
      </c>
      <c r="DM120" s="861"/>
      <c r="DN120" s="861"/>
      <c r="DO120" s="861"/>
      <c r="DP120" s="861"/>
      <c r="DQ120" s="861">
        <v>5774250</v>
      </c>
      <c r="DR120" s="861"/>
      <c r="DS120" s="861"/>
      <c r="DT120" s="861"/>
      <c r="DU120" s="861"/>
      <c r="DV120" s="862">
        <v>78.900000000000006</v>
      </c>
      <c r="DW120" s="862"/>
      <c r="DX120" s="862"/>
      <c r="DY120" s="862"/>
      <c r="DZ120" s="863"/>
    </row>
    <row r="121" spans="1:130" s="224" customFormat="1" ht="26.25" customHeight="1" x14ac:dyDescent="0.15">
      <c r="A121" s="839"/>
      <c r="B121" s="840"/>
      <c r="C121" s="882" t="s">
        <v>445</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8" t="s">
        <v>121</v>
      </c>
      <c r="AB121" s="799"/>
      <c r="AC121" s="799"/>
      <c r="AD121" s="799"/>
      <c r="AE121" s="800"/>
      <c r="AF121" s="801" t="s">
        <v>121</v>
      </c>
      <c r="AG121" s="799"/>
      <c r="AH121" s="799"/>
      <c r="AI121" s="799"/>
      <c r="AJ121" s="800"/>
      <c r="AK121" s="801" t="s">
        <v>121</v>
      </c>
      <c r="AL121" s="799"/>
      <c r="AM121" s="799"/>
      <c r="AN121" s="799"/>
      <c r="AO121" s="800"/>
      <c r="AP121" s="843" t="s">
        <v>121</v>
      </c>
      <c r="AQ121" s="844"/>
      <c r="AR121" s="844"/>
      <c r="AS121" s="844"/>
      <c r="AT121" s="845"/>
      <c r="AU121" s="902"/>
      <c r="AV121" s="903"/>
      <c r="AW121" s="903"/>
      <c r="AX121" s="903"/>
      <c r="AY121" s="904"/>
      <c r="AZ121" s="836" t="s">
        <v>446</v>
      </c>
      <c r="BA121" s="771"/>
      <c r="BB121" s="771"/>
      <c r="BC121" s="771"/>
      <c r="BD121" s="771"/>
      <c r="BE121" s="771"/>
      <c r="BF121" s="771"/>
      <c r="BG121" s="771"/>
      <c r="BH121" s="771"/>
      <c r="BI121" s="771"/>
      <c r="BJ121" s="771"/>
      <c r="BK121" s="771"/>
      <c r="BL121" s="771"/>
      <c r="BM121" s="771"/>
      <c r="BN121" s="771"/>
      <c r="BO121" s="771"/>
      <c r="BP121" s="772"/>
      <c r="BQ121" s="808">
        <v>6694224</v>
      </c>
      <c r="BR121" s="809"/>
      <c r="BS121" s="809"/>
      <c r="BT121" s="809"/>
      <c r="BU121" s="809"/>
      <c r="BV121" s="809">
        <v>6868913</v>
      </c>
      <c r="BW121" s="809"/>
      <c r="BX121" s="809"/>
      <c r="BY121" s="809"/>
      <c r="BZ121" s="809"/>
      <c r="CA121" s="809">
        <v>6796443</v>
      </c>
      <c r="CB121" s="809"/>
      <c r="CC121" s="809"/>
      <c r="CD121" s="809"/>
      <c r="CE121" s="809"/>
      <c r="CF121" s="894">
        <v>92.9</v>
      </c>
      <c r="CG121" s="895"/>
      <c r="CH121" s="895"/>
      <c r="CI121" s="895"/>
      <c r="CJ121" s="895"/>
      <c r="CK121" s="888"/>
      <c r="CL121" s="874"/>
      <c r="CM121" s="874"/>
      <c r="CN121" s="874"/>
      <c r="CO121" s="875"/>
      <c r="CP121" s="854" t="s">
        <v>391</v>
      </c>
      <c r="CQ121" s="855"/>
      <c r="CR121" s="855"/>
      <c r="CS121" s="855"/>
      <c r="CT121" s="855"/>
      <c r="CU121" s="855"/>
      <c r="CV121" s="855"/>
      <c r="CW121" s="855"/>
      <c r="CX121" s="855"/>
      <c r="CY121" s="855"/>
      <c r="CZ121" s="855"/>
      <c r="DA121" s="855"/>
      <c r="DB121" s="855"/>
      <c r="DC121" s="855"/>
      <c r="DD121" s="855"/>
      <c r="DE121" s="855"/>
      <c r="DF121" s="856"/>
      <c r="DG121" s="808">
        <v>588292</v>
      </c>
      <c r="DH121" s="809"/>
      <c r="DI121" s="809"/>
      <c r="DJ121" s="809"/>
      <c r="DK121" s="809"/>
      <c r="DL121" s="809">
        <v>546345</v>
      </c>
      <c r="DM121" s="809"/>
      <c r="DN121" s="809"/>
      <c r="DO121" s="809"/>
      <c r="DP121" s="809"/>
      <c r="DQ121" s="809">
        <v>620623</v>
      </c>
      <c r="DR121" s="809"/>
      <c r="DS121" s="809"/>
      <c r="DT121" s="809"/>
      <c r="DU121" s="809"/>
      <c r="DV121" s="815">
        <v>8.5</v>
      </c>
      <c r="DW121" s="815"/>
      <c r="DX121" s="815"/>
      <c r="DY121" s="815"/>
      <c r="DZ121" s="816"/>
    </row>
    <row r="122" spans="1:130" s="224" customFormat="1" ht="26.25" customHeight="1" x14ac:dyDescent="0.15">
      <c r="A122" s="839"/>
      <c r="B122" s="840"/>
      <c r="C122" s="836" t="s">
        <v>428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98" t="s">
        <v>121</v>
      </c>
      <c r="AB122" s="799"/>
      <c r="AC122" s="799"/>
      <c r="AD122" s="799"/>
      <c r="AE122" s="800"/>
      <c r="AF122" s="801" t="s">
        <v>121</v>
      </c>
      <c r="AG122" s="799"/>
      <c r="AH122" s="799"/>
      <c r="AI122" s="799"/>
      <c r="AJ122" s="800"/>
      <c r="AK122" s="801" t="s">
        <v>121</v>
      </c>
      <c r="AL122" s="799"/>
      <c r="AM122" s="799"/>
      <c r="AN122" s="799"/>
      <c r="AO122" s="800"/>
      <c r="AP122" s="843" t="s">
        <v>121</v>
      </c>
      <c r="AQ122" s="844"/>
      <c r="AR122" s="844"/>
      <c r="AS122" s="844"/>
      <c r="AT122" s="845"/>
      <c r="AU122" s="902"/>
      <c r="AV122" s="903"/>
      <c r="AW122" s="903"/>
      <c r="AX122" s="903"/>
      <c r="AY122" s="904"/>
      <c r="AZ122" s="857" t="s">
        <v>447</v>
      </c>
      <c r="BA122" s="858"/>
      <c r="BB122" s="858"/>
      <c r="BC122" s="858"/>
      <c r="BD122" s="858"/>
      <c r="BE122" s="858"/>
      <c r="BF122" s="858"/>
      <c r="BG122" s="858"/>
      <c r="BH122" s="858"/>
      <c r="BI122" s="858"/>
      <c r="BJ122" s="858"/>
      <c r="BK122" s="858"/>
      <c r="BL122" s="858"/>
      <c r="BM122" s="858"/>
      <c r="BN122" s="858"/>
      <c r="BO122" s="858"/>
      <c r="BP122" s="859"/>
      <c r="BQ122" s="898">
        <v>34682889</v>
      </c>
      <c r="BR122" s="864"/>
      <c r="BS122" s="864"/>
      <c r="BT122" s="864"/>
      <c r="BU122" s="864"/>
      <c r="BV122" s="864">
        <v>37743661</v>
      </c>
      <c r="BW122" s="864"/>
      <c r="BX122" s="864"/>
      <c r="BY122" s="864"/>
      <c r="BZ122" s="864"/>
      <c r="CA122" s="864">
        <v>38398543</v>
      </c>
      <c r="CB122" s="864"/>
      <c r="CC122" s="864"/>
      <c r="CD122" s="864"/>
      <c r="CE122" s="864"/>
      <c r="CF122" s="865">
        <v>524.9</v>
      </c>
      <c r="CG122" s="866"/>
      <c r="CH122" s="866"/>
      <c r="CI122" s="866"/>
      <c r="CJ122" s="866"/>
      <c r="CK122" s="888"/>
      <c r="CL122" s="874"/>
      <c r="CM122" s="874"/>
      <c r="CN122" s="874"/>
      <c r="CO122" s="875"/>
      <c r="CP122" s="854" t="s">
        <v>389</v>
      </c>
      <c r="CQ122" s="855"/>
      <c r="CR122" s="855"/>
      <c r="CS122" s="855"/>
      <c r="CT122" s="855"/>
      <c r="CU122" s="855"/>
      <c r="CV122" s="855"/>
      <c r="CW122" s="855"/>
      <c r="CX122" s="855"/>
      <c r="CY122" s="855"/>
      <c r="CZ122" s="855"/>
      <c r="DA122" s="855"/>
      <c r="DB122" s="855"/>
      <c r="DC122" s="855"/>
      <c r="DD122" s="855"/>
      <c r="DE122" s="855"/>
      <c r="DF122" s="856"/>
      <c r="DG122" s="808" t="s">
        <v>121</v>
      </c>
      <c r="DH122" s="809"/>
      <c r="DI122" s="809"/>
      <c r="DJ122" s="809"/>
      <c r="DK122" s="809"/>
      <c r="DL122" s="809" t="s">
        <v>121</v>
      </c>
      <c r="DM122" s="809"/>
      <c r="DN122" s="809"/>
      <c r="DO122" s="809"/>
      <c r="DP122" s="809"/>
      <c r="DQ122" s="809" t="s">
        <v>121</v>
      </c>
      <c r="DR122" s="809"/>
      <c r="DS122" s="809"/>
      <c r="DT122" s="809"/>
      <c r="DU122" s="809"/>
      <c r="DV122" s="815" t="s">
        <v>121</v>
      </c>
      <c r="DW122" s="815"/>
      <c r="DX122" s="815"/>
      <c r="DY122" s="815"/>
      <c r="DZ122" s="816"/>
    </row>
    <row r="123" spans="1:130" s="224" customFormat="1" ht="26.25" customHeight="1" x14ac:dyDescent="0.15">
      <c r="A123" s="839"/>
      <c r="B123" s="840"/>
      <c r="C123" s="836" t="s">
        <v>434</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98" t="s">
        <v>121</v>
      </c>
      <c r="AB123" s="799"/>
      <c r="AC123" s="799"/>
      <c r="AD123" s="799"/>
      <c r="AE123" s="800"/>
      <c r="AF123" s="801" t="s">
        <v>121</v>
      </c>
      <c r="AG123" s="799"/>
      <c r="AH123" s="799"/>
      <c r="AI123" s="799"/>
      <c r="AJ123" s="800"/>
      <c r="AK123" s="801" t="s">
        <v>121</v>
      </c>
      <c r="AL123" s="799"/>
      <c r="AM123" s="799"/>
      <c r="AN123" s="799"/>
      <c r="AO123" s="800"/>
      <c r="AP123" s="843" t="s">
        <v>121</v>
      </c>
      <c r="AQ123" s="844"/>
      <c r="AR123" s="844"/>
      <c r="AS123" s="844"/>
      <c r="AT123" s="845"/>
      <c r="AU123" s="905"/>
      <c r="AV123" s="906"/>
      <c r="AW123" s="906"/>
      <c r="AX123" s="906"/>
      <c r="AY123" s="906"/>
      <c r="AZ123" s="247" t="s">
        <v>176</v>
      </c>
      <c r="BA123" s="247"/>
      <c r="BB123" s="247"/>
      <c r="BC123" s="247"/>
      <c r="BD123" s="247"/>
      <c r="BE123" s="247"/>
      <c r="BF123" s="247"/>
      <c r="BG123" s="247"/>
      <c r="BH123" s="247"/>
      <c r="BI123" s="247"/>
      <c r="BJ123" s="247"/>
      <c r="BK123" s="247"/>
      <c r="BL123" s="247"/>
      <c r="BM123" s="247"/>
      <c r="BN123" s="247"/>
      <c r="BO123" s="896" t="s">
        <v>448</v>
      </c>
      <c r="BP123" s="897"/>
      <c r="BQ123" s="851">
        <v>49589011</v>
      </c>
      <c r="BR123" s="852"/>
      <c r="BS123" s="852"/>
      <c r="BT123" s="852"/>
      <c r="BU123" s="852"/>
      <c r="BV123" s="852">
        <v>52929392</v>
      </c>
      <c r="BW123" s="852"/>
      <c r="BX123" s="852"/>
      <c r="BY123" s="852"/>
      <c r="BZ123" s="852"/>
      <c r="CA123" s="852">
        <v>54654426</v>
      </c>
      <c r="CB123" s="852"/>
      <c r="CC123" s="852"/>
      <c r="CD123" s="852"/>
      <c r="CE123" s="852"/>
      <c r="CF123" s="767"/>
      <c r="CG123" s="768"/>
      <c r="CH123" s="768"/>
      <c r="CI123" s="768"/>
      <c r="CJ123" s="853"/>
      <c r="CK123" s="888"/>
      <c r="CL123" s="874"/>
      <c r="CM123" s="874"/>
      <c r="CN123" s="874"/>
      <c r="CO123" s="875"/>
      <c r="CP123" s="854" t="s">
        <v>390</v>
      </c>
      <c r="CQ123" s="855"/>
      <c r="CR123" s="855"/>
      <c r="CS123" s="855"/>
      <c r="CT123" s="855"/>
      <c r="CU123" s="855"/>
      <c r="CV123" s="855"/>
      <c r="CW123" s="855"/>
      <c r="CX123" s="855"/>
      <c r="CY123" s="855"/>
      <c r="CZ123" s="855"/>
      <c r="DA123" s="855"/>
      <c r="DB123" s="855"/>
      <c r="DC123" s="855"/>
      <c r="DD123" s="855"/>
      <c r="DE123" s="855"/>
      <c r="DF123" s="856"/>
      <c r="DG123" s="798" t="s">
        <v>121</v>
      </c>
      <c r="DH123" s="799"/>
      <c r="DI123" s="799"/>
      <c r="DJ123" s="799"/>
      <c r="DK123" s="800"/>
      <c r="DL123" s="801" t="s">
        <v>121</v>
      </c>
      <c r="DM123" s="799"/>
      <c r="DN123" s="799"/>
      <c r="DO123" s="799"/>
      <c r="DP123" s="800"/>
      <c r="DQ123" s="801" t="s">
        <v>121</v>
      </c>
      <c r="DR123" s="799"/>
      <c r="DS123" s="799"/>
      <c r="DT123" s="799"/>
      <c r="DU123" s="800"/>
      <c r="DV123" s="843" t="s">
        <v>121</v>
      </c>
      <c r="DW123" s="844"/>
      <c r="DX123" s="844"/>
      <c r="DY123" s="844"/>
      <c r="DZ123" s="845"/>
    </row>
    <row r="124" spans="1:130" s="224" customFormat="1" ht="26.25" customHeight="1" thickBot="1" x14ac:dyDescent="0.2">
      <c r="A124" s="839"/>
      <c r="B124" s="840"/>
      <c r="C124" s="836" t="s">
        <v>437</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98" t="s">
        <v>121</v>
      </c>
      <c r="AB124" s="799"/>
      <c r="AC124" s="799"/>
      <c r="AD124" s="799"/>
      <c r="AE124" s="800"/>
      <c r="AF124" s="801" t="s">
        <v>121</v>
      </c>
      <c r="AG124" s="799"/>
      <c r="AH124" s="799"/>
      <c r="AI124" s="799"/>
      <c r="AJ124" s="800"/>
      <c r="AK124" s="801" t="s">
        <v>121</v>
      </c>
      <c r="AL124" s="799"/>
      <c r="AM124" s="799"/>
      <c r="AN124" s="799"/>
      <c r="AO124" s="800"/>
      <c r="AP124" s="843" t="s">
        <v>121</v>
      </c>
      <c r="AQ124" s="844"/>
      <c r="AR124" s="844"/>
      <c r="AS124" s="844"/>
      <c r="AT124" s="845"/>
      <c r="AU124" s="846" t="s">
        <v>449</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v>38.1</v>
      </c>
      <c r="BR124" s="850"/>
      <c r="BS124" s="850"/>
      <c r="BT124" s="850"/>
      <c r="BU124" s="850"/>
      <c r="BV124" s="850">
        <v>32.299999999999997</v>
      </c>
      <c r="BW124" s="850"/>
      <c r="BX124" s="850"/>
      <c r="BY124" s="850"/>
      <c r="BZ124" s="850"/>
      <c r="CA124" s="850">
        <v>22.4</v>
      </c>
      <c r="CB124" s="850"/>
      <c r="CC124" s="850"/>
      <c r="CD124" s="850"/>
      <c r="CE124" s="850"/>
      <c r="CF124" s="745"/>
      <c r="CG124" s="746"/>
      <c r="CH124" s="746"/>
      <c r="CI124" s="746"/>
      <c r="CJ124" s="881"/>
      <c r="CK124" s="889"/>
      <c r="CL124" s="889"/>
      <c r="CM124" s="889"/>
      <c r="CN124" s="889"/>
      <c r="CO124" s="890"/>
      <c r="CP124" s="854" t="s">
        <v>450</v>
      </c>
      <c r="CQ124" s="855"/>
      <c r="CR124" s="855"/>
      <c r="CS124" s="855"/>
      <c r="CT124" s="855"/>
      <c r="CU124" s="855"/>
      <c r="CV124" s="855"/>
      <c r="CW124" s="855"/>
      <c r="CX124" s="855"/>
      <c r="CY124" s="855"/>
      <c r="CZ124" s="855"/>
      <c r="DA124" s="855"/>
      <c r="DB124" s="855"/>
      <c r="DC124" s="855"/>
      <c r="DD124" s="855"/>
      <c r="DE124" s="855"/>
      <c r="DF124" s="856"/>
      <c r="DG124" s="782" t="s">
        <v>121</v>
      </c>
      <c r="DH124" s="783"/>
      <c r="DI124" s="783"/>
      <c r="DJ124" s="783"/>
      <c r="DK124" s="784"/>
      <c r="DL124" s="785" t="s">
        <v>121</v>
      </c>
      <c r="DM124" s="783"/>
      <c r="DN124" s="783"/>
      <c r="DO124" s="783"/>
      <c r="DP124" s="784"/>
      <c r="DQ124" s="785" t="s">
        <v>121</v>
      </c>
      <c r="DR124" s="783"/>
      <c r="DS124" s="783"/>
      <c r="DT124" s="783"/>
      <c r="DU124" s="784"/>
      <c r="DV124" s="867" t="s">
        <v>121</v>
      </c>
      <c r="DW124" s="868"/>
      <c r="DX124" s="868"/>
      <c r="DY124" s="868"/>
      <c r="DZ124" s="869"/>
    </row>
    <row r="125" spans="1:130" s="224" customFormat="1" ht="26.25" customHeight="1" x14ac:dyDescent="0.15">
      <c r="A125" s="839"/>
      <c r="B125" s="840"/>
      <c r="C125" s="836" t="s">
        <v>439</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98" t="s">
        <v>121</v>
      </c>
      <c r="AB125" s="799"/>
      <c r="AC125" s="799"/>
      <c r="AD125" s="799"/>
      <c r="AE125" s="800"/>
      <c r="AF125" s="801" t="s">
        <v>121</v>
      </c>
      <c r="AG125" s="799"/>
      <c r="AH125" s="799"/>
      <c r="AI125" s="799"/>
      <c r="AJ125" s="800"/>
      <c r="AK125" s="801" t="s">
        <v>121</v>
      </c>
      <c r="AL125" s="799"/>
      <c r="AM125" s="799"/>
      <c r="AN125" s="799"/>
      <c r="AO125" s="800"/>
      <c r="AP125" s="843" t="s">
        <v>121</v>
      </c>
      <c r="AQ125" s="844"/>
      <c r="AR125" s="844"/>
      <c r="AS125" s="844"/>
      <c r="AT125" s="845"/>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70" t="s">
        <v>451</v>
      </c>
      <c r="CL125" s="871"/>
      <c r="CM125" s="871"/>
      <c r="CN125" s="871"/>
      <c r="CO125" s="872"/>
      <c r="CP125" s="879" t="s">
        <v>452</v>
      </c>
      <c r="CQ125" s="829"/>
      <c r="CR125" s="829"/>
      <c r="CS125" s="829"/>
      <c r="CT125" s="829"/>
      <c r="CU125" s="829"/>
      <c r="CV125" s="829"/>
      <c r="CW125" s="829"/>
      <c r="CX125" s="829"/>
      <c r="CY125" s="829"/>
      <c r="CZ125" s="829"/>
      <c r="DA125" s="829"/>
      <c r="DB125" s="829"/>
      <c r="DC125" s="829"/>
      <c r="DD125" s="829"/>
      <c r="DE125" s="829"/>
      <c r="DF125" s="830"/>
      <c r="DG125" s="880" t="s">
        <v>121</v>
      </c>
      <c r="DH125" s="861"/>
      <c r="DI125" s="861"/>
      <c r="DJ125" s="861"/>
      <c r="DK125" s="861"/>
      <c r="DL125" s="861" t="s">
        <v>121</v>
      </c>
      <c r="DM125" s="861"/>
      <c r="DN125" s="861"/>
      <c r="DO125" s="861"/>
      <c r="DP125" s="861"/>
      <c r="DQ125" s="861" t="s">
        <v>121</v>
      </c>
      <c r="DR125" s="861"/>
      <c r="DS125" s="861"/>
      <c r="DT125" s="861"/>
      <c r="DU125" s="861"/>
      <c r="DV125" s="862" t="s">
        <v>121</v>
      </c>
      <c r="DW125" s="862"/>
      <c r="DX125" s="862"/>
      <c r="DY125" s="862"/>
      <c r="DZ125" s="863"/>
    </row>
    <row r="126" spans="1:130" s="224" customFormat="1" ht="26.25" customHeight="1" thickBot="1" x14ac:dyDescent="0.2">
      <c r="A126" s="839"/>
      <c r="B126" s="840"/>
      <c r="C126" s="836" t="s">
        <v>441</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98" t="s">
        <v>121</v>
      </c>
      <c r="AB126" s="799"/>
      <c r="AC126" s="799"/>
      <c r="AD126" s="799"/>
      <c r="AE126" s="800"/>
      <c r="AF126" s="801" t="s">
        <v>121</v>
      </c>
      <c r="AG126" s="799"/>
      <c r="AH126" s="799"/>
      <c r="AI126" s="799"/>
      <c r="AJ126" s="800"/>
      <c r="AK126" s="801" t="s">
        <v>121</v>
      </c>
      <c r="AL126" s="799"/>
      <c r="AM126" s="799"/>
      <c r="AN126" s="799"/>
      <c r="AO126" s="800"/>
      <c r="AP126" s="843" t="s">
        <v>121</v>
      </c>
      <c r="AQ126" s="844"/>
      <c r="AR126" s="844"/>
      <c r="AS126" s="844"/>
      <c r="AT126" s="84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73"/>
      <c r="CL126" s="874"/>
      <c r="CM126" s="874"/>
      <c r="CN126" s="874"/>
      <c r="CO126" s="875"/>
      <c r="CP126" s="836" t="s">
        <v>453</v>
      </c>
      <c r="CQ126" s="771"/>
      <c r="CR126" s="771"/>
      <c r="CS126" s="771"/>
      <c r="CT126" s="771"/>
      <c r="CU126" s="771"/>
      <c r="CV126" s="771"/>
      <c r="CW126" s="771"/>
      <c r="CX126" s="771"/>
      <c r="CY126" s="771"/>
      <c r="CZ126" s="771"/>
      <c r="DA126" s="771"/>
      <c r="DB126" s="771"/>
      <c r="DC126" s="771"/>
      <c r="DD126" s="771"/>
      <c r="DE126" s="771"/>
      <c r="DF126" s="772"/>
      <c r="DG126" s="808" t="s">
        <v>121</v>
      </c>
      <c r="DH126" s="809"/>
      <c r="DI126" s="809"/>
      <c r="DJ126" s="809"/>
      <c r="DK126" s="809"/>
      <c r="DL126" s="809" t="s">
        <v>121</v>
      </c>
      <c r="DM126" s="809"/>
      <c r="DN126" s="809"/>
      <c r="DO126" s="809"/>
      <c r="DP126" s="809"/>
      <c r="DQ126" s="809" t="s">
        <v>121</v>
      </c>
      <c r="DR126" s="809"/>
      <c r="DS126" s="809"/>
      <c r="DT126" s="809"/>
      <c r="DU126" s="809"/>
      <c r="DV126" s="815" t="s">
        <v>121</v>
      </c>
      <c r="DW126" s="815"/>
      <c r="DX126" s="815"/>
      <c r="DY126" s="815"/>
      <c r="DZ126" s="816"/>
    </row>
    <row r="127" spans="1:130" s="224" customFormat="1" ht="26.25" customHeight="1" x14ac:dyDescent="0.15">
      <c r="A127" s="841"/>
      <c r="B127" s="842"/>
      <c r="C127" s="857" t="s">
        <v>454</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798" t="s">
        <v>121</v>
      </c>
      <c r="AB127" s="799"/>
      <c r="AC127" s="799"/>
      <c r="AD127" s="799"/>
      <c r="AE127" s="800"/>
      <c r="AF127" s="801" t="s">
        <v>121</v>
      </c>
      <c r="AG127" s="799"/>
      <c r="AH127" s="799"/>
      <c r="AI127" s="799"/>
      <c r="AJ127" s="800"/>
      <c r="AK127" s="801" t="s">
        <v>121</v>
      </c>
      <c r="AL127" s="799"/>
      <c r="AM127" s="799"/>
      <c r="AN127" s="799"/>
      <c r="AO127" s="800"/>
      <c r="AP127" s="843" t="s">
        <v>121</v>
      </c>
      <c r="AQ127" s="844"/>
      <c r="AR127" s="844"/>
      <c r="AS127" s="844"/>
      <c r="AT127" s="845"/>
      <c r="AU127" s="226"/>
      <c r="AV127" s="226"/>
      <c r="AW127" s="226"/>
      <c r="AX127" s="860" t="s">
        <v>455</v>
      </c>
      <c r="AY127" s="833"/>
      <c r="AZ127" s="833"/>
      <c r="BA127" s="833"/>
      <c r="BB127" s="833"/>
      <c r="BC127" s="833"/>
      <c r="BD127" s="833"/>
      <c r="BE127" s="834"/>
      <c r="BF127" s="832" t="s">
        <v>456</v>
      </c>
      <c r="BG127" s="833"/>
      <c r="BH127" s="833"/>
      <c r="BI127" s="833"/>
      <c r="BJ127" s="833"/>
      <c r="BK127" s="833"/>
      <c r="BL127" s="834"/>
      <c r="BM127" s="832" t="s">
        <v>457</v>
      </c>
      <c r="BN127" s="833"/>
      <c r="BO127" s="833"/>
      <c r="BP127" s="833"/>
      <c r="BQ127" s="833"/>
      <c r="BR127" s="833"/>
      <c r="BS127" s="834"/>
      <c r="BT127" s="832" t="s">
        <v>458</v>
      </c>
      <c r="BU127" s="833"/>
      <c r="BV127" s="833"/>
      <c r="BW127" s="833"/>
      <c r="BX127" s="833"/>
      <c r="BY127" s="833"/>
      <c r="BZ127" s="835"/>
      <c r="CA127" s="226"/>
      <c r="CB127" s="226"/>
      <c r="CC127" s="226"/>
      <c r="CD127" s="249"/>
      <c r="CE127" s="249"/>
      <c r="CF127" s="249"/>
      <c r="CG127" s="226"/>
      <c r="CH127" s="226"/>
      <c r="CI127" s="226"/>
      <c r="CJ127" s="248"/>
      <c r="CK127" s="873"/>
      <c r="CL127" s="874"/>
      <c r="CM127" s="874"/>
      <c r="CN127" s="874"/>
      <c r="CO127" s="875"/>
      <c r="CP127" s="836" t="s">
        <v>459</v>
      </c>
      <c r="CQ127" s="771"/>
      <c r="CR127" s="771"/>
      <c r="CS127" s="771"/>
      <c r="CT127" s="771"/>
      <c r="CU127" s="771"/>
      <c r="CV127" s="771"/>
      <c r="CW127" s="771"/>
      <c r="CX127" s="771"/>
      <c r="CY127" s="771"/>
      <c r="CZ127" s="771"/>
      <c r="DA127" s="771"/>
      <c r="DB127" s="771"/>
      <c r="DC127" s="771"/>
      <c r="DD127" s="771"/>
      <c r="DE127" s="771"/>
      <c r="DF127" s="772"/>
      <c r="DG127" s="808" t="s">
        <v>121</v>
      </c>
      <c r="DH127" s="809"/>
      <c r="DI127" s="809"/>
      <c r="DJ127" s="809"/>
      <c r="DK127" s="809"/>
      <c r="DL127" s="809" t="s">
        <v>121</v>
      </c>
      <c r="DM127" s="809"/>
      <c r="DN127" s="809"/>
      <c r="DO127" s="809"/>
      <c r="DP127" s="809"/>
      <c r="DQ127" s="809" t="s">
        <v>121</v>
      </c>
      <c r="DR127" s="809"/>
      <c r="DS127" s="809"/>
      <c r="DT127" s="809"/>
      <c r="DU127" s="809"/>
      <c r="DV127" s="815" t="s">
        <v>121</v>
      </c>
      <c r="DW127" s="815"/>
      <c r="DX127" s="815"/>
      <c r="DY127" s="815"/>
      <c r="DZ127" s="816"/>
    </row>
    <row r="128" spans="1:130" s="224" customFormat="1" ht="26.25" customHeight="1" thickBot="1" x14ac:dyDescent="0.2">
      <c r="A128" s="817" t="s">
        <v>460</v>
      </c>
      <c r="B128" s="818"/>
      <c r="C128" s="818"/>
      <c r="D128" s="818"/>
      <c r="E128" s="818"/>
      <c r="F128" s="818"/>
      <c r="G128" s="818"/>
      <c r="H128" s="818"/>
      <c r="I128" s="818"/>
      <c r="J128" s="818"/>
      <c r="K128" s="818"/>
      <c r="L128" s="818"/>
      <c r="M128" s="818"/>
      <c r="N128" s="818"/>
      <c r="O128" s="818"/>
      <c r="P128" s="818"/>
      <c r="Q128" s="818"/>
      <c r="R128" s="818"/>
      <c r="S128" s="818"/>
      <c r="T128" s="818"/>
      <c r="U128" s="818"/>
      <c r="V128" s="818"/>
      <c r="W128" s="819" t="s">
        <v>461</v>
      </c>
      <c r="X128" s="819"/>
      <c r="Y128" s="819"/>
      <c r="Z128" s="820"/>
      <c r="AA128" s="821">
        <v>53193</v>
      </c>
      <c r="AB128" s="822"/>
      <c r="AC128" s="822"/>
      <c r="AD128" s="822"/>
      <c r="AE128" s="823"/>
      <c r="AF128" s="824">
        <v>56430</v>
      </c>
      <c r="AG128" s="822"/>
      <c r="AH128" s="822"/>
      <c r="AI128" s="822"/>
      <c r="AJ128" s="823"/>
      <c r="AK128" s="824">
        <v>77326</v>
      </c>
      <c r="AL128" s="822"/>
      <c r="AM128" s="822"/>
      <c r="AN128" s="822"/>
      <c r="AO128" s="823"/>
      <c r="AP128" s="825"/>
      <c r="AQ128" s="826"/>
      <c r="AR128" s="826"/>
      <c r="AS128" s="826"/>
      <c r="AT128" s="827"/>
      <c r="AU128" s="226"/>
      <c r="AV128" s="226"/>
      <c r="AW128" s="226"/>
      <c r="AX128" s="828" t="s">
        <v>462</v>
      </c>
      <c r="AY128" s="829"/>
      <c r="AZ128" s="829"/>
      <c r="BA128" s="829"/>
      <c r="BB128" s="829"/>
      <c r="BC128" s="829"/>
      <c r="BD128" s="829"/>
      <c r="BE128" s="830"/>
      <c r="BF128" s="805" t="s">
        <v>121</v>
      </c>
      <c r="BG128" s="806"/>
      <c r="BH128" s="806"/>
      <c r="BI128" s="806"/>
      <c r="BJ128" s="806"/>
      <c r="BK128" s="806"/>
      <c r="BL128" s="831"/>
      <c r="BM128" s="805">
        <v>13.48</v>
      </c>
      <c r="BN128" s="806"/>
      <c r="BO128" s="806"/>
      <c r="BP128" s="806"/>
      <c r="BQ128" s="806"/>
      <c r="BR128" s="806"/>
      <c r="BS128" s="831"/>
      <c r="BT128" s="805">
        <v>20</v>
      </c>
      <c r="BU128" s="806"/>
      <c r="BV128" s="806"/>
      <c r="BW128" s="806"/>
      <c r="BX128" s="806"/>
      <c r="BY128" s="806"/>
      <c r="BZ128" s="807"/>
      <c r="CA128" s="249"/>
      <c r="CB128" s="249"/>
      <c r="CC128" s="249"/>
      <c r="CD128" s="249"/>
      <c r="CE128" s="249"/>
      <c r="CF128" s="249"/>
      <c r="CG128" s="226"/>
      <c r="CH128" s="226"/>
      <c r="CI128" s="226"/>
      <c r="CJ128" s="248"/>
      <c r="CK128" s="876"/>
      <c r="CL128" s="877"/>
      <c r="CM128" s="877"/>
      <c r="CN128" s="877"/>
      <c r="CO128" s="878"/>
      <c r="CP128" s="810" t="s">
        <v>463</v>
      </c>
      <c r="CQ128" s="749"/>
      <c r="CR128" s="749"/>
      <c r="CS128" s="749"/>
      <c r="CT128" s="749"/>
      <c r="CU128" s="749"/>
      <c r="CV128" s="749"/>
      <c r="CW128" s="749"/>
      <c r="CX128" s="749"/>
      <c r="CY128" s="749"/>
      <c r="CZ128" s="749"/>
      <c r="DA128" s="749"/>
      <c r="DB128" s="749"/>
      <c r="DC128" s="749"/>
      <c r="DD128" s="749"/>
      <c r="DE128" s="749"/>
      <c r="DF128" s="750"/>
      <c r="DG128" s="811" t="s">
        <v>121</v>
      </c>
      <c r="DH128" s="812"/>
      <c r="DI128" s="812"/>
      <c r="DJ128" s="812"/>
      <c r="DK128" s="812"/>
      <c r="DL128" s="812" t="s">
        <v>121</v>
      </c>
      <c r="DM128" s="812"/>
      <c r="DN128" s="812"/>
      <c r="DO128" s="812"/>
      <c r="DP128" s="812"/>
      <c r="DQ128" s="812" t="s">
        <v>121</v>
      </c>
      <c r="DR128" s="812"/>
      <c r="DS128" s="812"/>
      <c r="DT128" s="812"/>
      <c r="DU128" s="812"/>
      <c r="DV128" s="813" t="s">
        <v>121</v>
      </c>
      <c r="DW128" s="813"/>
      <c r="DX128" s="813"/>
      <c r="DY128" s="813"/>
      <c r="DZ128" s="814"/>
    </row>
    <row r="129" spans="1:131" s="224" customFormat="1" ht="26.25" customHeight="1" x14ac:dyDescent="0.15">
      <c r="A129" s="793" t="s">
        <v>102</v>
      </c>
      <c r="B129" s="794"/>
      <c r="C129" s="794"/>
      <c r="D129" s="794"/>
      <c r="E129" s="794"/>
      <c r="F129" s="794"/>
      <c r="G129" s="794"/>
      <c r="H129" s="794"/>
      <c r="I129" s="794"/>
      <c r="J129" s="794"/>
      <c r="K129" s="794"/>
      <c r="L129" s="794"/>
      <c r="M129" s="794"/>
      <c r="N129" s="794"/>
      <c r="O129" s="794"/>
      <c r="P129" s="794"/>
      <c r="Q129" s="794"/>
      <c r="R129" s="794"/>
      <c r="S129" s="794"/>
      <c r="T129" s="794"/>
      <c r="U129" s="794"/>
      <c r="V129" s="794"/>
      <c r="W129" s="795" t="s">
        <v>464</v>
      </c>
      <c r="X129" s="796"/>
      <c r="Y129" s="796"/>
      <c r="Z129" s="797"/>
      <c r="AA129" s="798">
        <v>9059494</v>
      </c>
      <c r="AB129" s="799"/>
      <c r="AC129" s="799"/>
      <c r="AD129" s="799"/>
      <c r="AE129" s="800"/>
      <c r="AF129" s="801">
        <v>8879241</v>
      </c>
      <c r="AG129" s="799"/>
      <c r="AH129" s="799"/>
      <c r="AI129" s="799"/>
      <c r="AJ129" s="800"/>
      <c r="AK129" s="801">
        <v>9192354</v>
      </c>
      <c r="AL129" s="799"/>
      <c r="AM129" s="799"/>
      <c r="AN129" s="799"/>
      <c r="AO129" s="800"/>
      <c r="AP129" s="802"/>
      <c r="AQ129" s="803"/>
      <c r="AR129" s="803"/>
      <c r="AS129" s="803"/>
      <c r="AT129" s="804"/>
      <c r="AU129" s="227"/>
      <c r="AV129" s="227"/>
      <c r="AW129" s="227"/>
      <c r="AX129" s="770" t="s">
        <v>465</v>
      </c>
      <c r="AY129" s="771"/>
      <c r="AZ129" s="771"/>
      <c r="BA129" s="771"/>
      <c r="BB129" s="771"/>
      <c r="BC129" s="771"/>
      <c r="BD129" s="771"/>
      <c r="BE129" s="772"/>
      <c r="BF129" s="789" t="s">
        <v>121</v>
      </c>
      <c r="BG129" s="790"/>
      <c r="BH129" s="790"/>
      <c r="BI129" s="790"/>
      <c r="BJ129" s="790"/>
      <c r="BK129" s="790"/>
      <c r="BL129" s="791"/>
      <c r="BM129" s="789">
        <v>18.48</v>
      </c>
      <c r="BN129" s="790"/>
      <c r="BO129" s="790"/>
      <c r="BP129" s="790"/>
      <c r="BQ129" s="790"/>
      <c r="BR129" s="790"/>
      <c r="BS129" s="791"/>
      <c r="BT129" s="789">
        <v>30</v>
      </c>
      <c r="BU129" s="790"/>
      <c r="BV129" s="790"/>
      <c r="BW129" s="790"/>
      <c r="BX129" s="790"/>
      <c r="BY129" s="790"/>
      <c r="BZ129" s="79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93" t="s">
        <v>466</v>
      </c>
      <c r="B130" s="794"/>
      <c r="C130" s="794"/>
      <c r="D130" s="794"/>
      <c r="E130" s="794"/>
      <c r="F130" s="794"/>
      <c r="G130" s="794"/>
      <c r="H130" s="794"/>
      <c r="I130" s="794"/>
      <c r="J130" s="794"/>
      <c r="K130" s="794"/>
      <c r="L130" s="794"/>
      <c r="M130" s="794"/>
      <c r="N130" s="794"/>
      <c r="O130" s="794"/>
      <c r="P130" s="794"/>
      <c r="Q130" s="794"/>
      <c r="R130" s="794"/>
      <c r="S130" s="794"/>
      <c r="T130" s="794"/>
      <c r="U130" s="794"/>
      <c r="V130" s="794"/>
      <c r="W130" s="795" t="s">
        <v>467</v>
      </c>
      <c r="X130" s="796"/>
      <c r="Y130" s="796"/>
      <c r="Z130" s="797"/>
      <c r="AA130" s="798">
        <v>1842671</v>
      </c>
      <c r="AB130" s="799"/>
      <c r="AC130" s="799"/>
      <c r="AD130" s="799"/>
      <c r="AE130" s="800"/>
      <c r="AF130" s="801">
        <v>1809184</v>
      </c>
      <c r="AG130" s="799"/>
      <c r="AH130" s="799"/>
      <c r="AI130" s="799"/>
      <c r="AJ130" s="800"/>
      <c r="AK130" s="801">
        <v>1876653</v>
      </c>
      <c r="AL130" s="799"/>
      <c r="AM130" s="799"/>
      <c r="AN130" s="799"/>
      <c r="AO130" s="800"/>
      <c r="AP130" s="802"/>
      <c r="AQ130" s="803"/>
      <c r="AR130" s="803"/>
      <c r="AS130" s="803"/>
      <c r="AT130" s="804"/>
      <c r="AU130" s="227"/>
      <c r="AV130" s="227"/>
      <c r="AW130" s="227"/>
      <c r="AX130" s="770" t="s">
        <v>468</v>
      </c>
      <c r="AY130" s="771"/>
      <c r="AZ130" s="771"/>
      <c r="BA130" s="771"/>
      <c r="BB130" s="771"/>
      <c r="BC130" s="771"/>
      <c r="BD130" s="771"/>
      <c r="BE130" s="772"/>
      <c r="BF130" s="773">
        <v>10</v>
      </c>
      <c r="BG130" s="774"/>
      <c r="BH130" s="774"/>
      <c r="BI130" s="774"/>
      <c r="BJ130" s="774"/>
      <c r="BK130" s="774"/>
      <c r="BL130" s="775"/>
      <c r="BM130" s="773">
        <v>25</v>
      </c>
      <c r="BN130" s="774"/>
      <c r="BO130" s="774"/>
      <c r="BP130" s="774"/>
      <c r="BQ130" s="774"/>
      <c r="BR130" s="774"/>
      <c r="BS130" s="775"/>
      <c r="BT130" s="773">
        <v>35</v>
      </c>
      <c r="BU130" s="774"/>
      <c r="BV130" s="774"/>
      <c r="BW130" s="774"/>
      <c r="BX130" s="774"/>
      <c r="BY130" s="774"/>
      <c r="BZ130" s="77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469</v>
      </c>
      <c r="X131" s="780"/>
      <c r="Y131" s="780"/>
      <c r="Z131" s="781"/>
      <c r="AA131" s="782">
        <v>7216823</v>
      </c>
      <c r="AB131" s="783"/>
      <c r="AC131" s="783"/>
      <c r="AD131" s="783"/>
      <c r="AE131" s="784"/>
      <c r="AF131" s="785">
        <v>7070057</v>
      </c>
      <c r="AG131" s="783"/>
      <c r="AH131" s="783"/>
      <c r="AI131" s="783"/>
      <c r="AJ131" s="784"/>
      <c r="AK131" s="785">
        <v>7315701</v>
      </c>
      <c r="AL131" s="783"/>
      <c r="AM131" s="783"/>
      <c r="AN131" s="783"/>
      <c r="AO131" s="784"/>
      <c r="AP131" s="786"/>
      <c r="AQ131" s="787"/>
      <c r="AR131" s="787"/>
      <c r="AS131" s="787"/>
      <c r="AT131" s="788"/>
      <c r="AU131" s="227"/>
      <c r="AV131" s="227"/>
      <c r="AW131" s="227"/>
      <c r="AX131" s="748" t="s">
        <v>470</v>
      </c>
      <c r="AY131" s="749"/>
      <c r="AZ131" s="749"/>
      <c r="BA131" s="749"/>
      <c r="BB131" s="749"/>
      <c r="BC131" s="749"/>
      <c r="BD131" s="749"/>
      <c r="BE131" s="750"/>
      <c r="BF131" s="751">
        <v>22.4</v>
      </c>
      <c r="BG131" s="752"/>
      <c r="BH131" s="752"/>
      <c r="BI131" s="752"/>
      <c r="BJ131" s="752"/>
      <c r="BK131" s="752"/>
      <c r="BL131" s="753"/>
      <c r="BM131" s="751">
        <v>350</v>
      </c>
      <c r="BN131" s="752"/>
      <c r="BO131" s="752"/>
      <c r="BP131" s="752"/>
      <c r="BQ131" s="752"/>
      <c r="BR131" s="752"/>
      <c r="BS131" s="753"/>
      <c r="BT131" s="754"/>
      <c r="BU131" s="755"/>
      <c r="BV131" s="755"/>
      <c r="BW131" s="755"/>
      <c r="BX131" s="755"/>
      <c r="BY131" s="755"/>
      <c r="BZ131" s="75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7" t="s">
        <v>471</v>
      </c>
      <c r="B132" s="758"/>
      <c r="C132" s="758"/>
      <c r="D132" s="758"/>
      <c r="E132" s="758"/>
      <c r="F132" s="758"/>
      <c r="G132" s="758"/>
      <c r="H132" s="758"/>
      <c r="I132" s="758"/>
      <c r="J132" s="758"/>
      <c r="K132" s="758"/>
      <c r="L132" s="758"/>
      <c r="M132" s="758"/>
      <c r="N132" s="758"/>
      <c r="O132" s="758"/>
      <c r="P132" s="758"/>
      <c r="Q132" s="758"/>
      <c r="R132" s="758"/>
      <c r="S132" s="758"/>
      <c r="T132" s="758"/>
      <c r="U132" s="758"/>
      <c r="V132" s="761" t="s">
        <v>472</v>
      </c>
      <c r="W132" s="761"/>
      <c r="X132" s="761"/>
      <c r="Y132" s="761"/>
      <c r="Z132" s="762"/>
      <c r="AA132" s="763">
        <v>7.6188649770000003</v>
      </c>
      <c r="AB132" s="764"/>
      <c r="AC132" s="764"/>
      <c r="AD132" s="764"/>
      <c r="AE132" s="765"/>
      <c r="AF132" s="766">
        <v>11.530982</v>
      </c>
      <c r="AG132" s="764"/>
      <c r="AH132" s="764"/>
      <c r="AI132" s="764"/>
      <c r="AJ132" s="765"/>
      <c r="AK132" s="766">
        <v>11.11967261</v>
      </c>
      <c r="AL132" s="764"/>
      <c r="AM132" s="764"/>
      <c r="AN132" s="764"/>
      <c r="AO132" s="765"/>
      <c r="AP132" s="767"/>
      <c r="AQ132" s="768"/>
      <c r="AR132" s="768"/>
      <c r="AS132" s="768"/>
      <c r="AT132" s="769"/>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9"/>
      <c r="B133" s="760"/>
      <c r="C133" s="760"/>
      <c r="D133" s="760"/>
      <c r="E133" s="760"/>
      <c r="F133" s="760"/>
      <c r="G133" s="760"/>
      <c r="H133" s="760"/>
      <c r="I133" s="760"/>
      <c r="J133" s="760"/>
      <c r="K133" s="760"/>
      <c r="L133" s="760"/>
      <c r="M133" s="760"/>
      <c r="N133" s="760"/>
      <c r="O133" s="760"/>
      <c r="P133" s="760"/>
      <c r="Q133" s="760"/>
      <c r="R133" s="760"/>
      <c r="S133" s="760"/>
      <c r="T133" s="760"/>
      <c r="U133" s="760"/>
      <c r="V133" s="740" t="s">
        <v>473</v>
      </c>
      <c r="W133" s="740"/>
      <c r="X133" s="740"/>
      <c r="Y133" s="740"/>
      <c r="Z133" s="741"/>
      <c r="AA133" s="742">
        <v>8.8000000000000007</v>
      </c>
      <c r="AB133" s="743"/>
      <c r="AC133" s="743"/>
      <c r="AD133" s="743"/>
      <c r="AE133" s="744"/>
      <c r="AF133" s="742">
        <v>9.4</v>
      </c>
      <c r="AG133" s="743"/>
      <c r="AH133" s="743"/>
      <c r="AI133" s="743"/>
      <c r="AJ133" s="744"/>
      <c r="AK133" s="742">
        <v>10</v>
      </c>
      <c r="AL133" s="743"/>
      <c r="AM133" s="743"/>
      <c r="AN133" s="743"/>
      <c r="AO133" s="744"/>
      <c r="AP133" s="745"/>
      <c r="AQ133" s="746"/>
      <c r="AR133" s="746"/>
      <c r="AS133" s="746"/>
      <c r="AT133" s="74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NHmMCbS61do9z7mTl8mS/XC+YmQNDzhfFRc+EAj3cSHN+oHm+G89FhaxWAejVW0mJEgkpWcKoP2LM5t+gCuQ==" saltValue="f9/TSyCLOyfQbHGHhFO7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R76" zoomScale="85" zoomScaleNormal="85" zoomScaleSheetLayoutView="85" workbookViewId="0">
      <selection activeCell="DL85" sqref="DL8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NO8karDD5m441YrrE/m5xpBnHF0YdFJcey1Cpl4jK5Z0xg8RtVBSE77GZXv6zXLy8niq78XwATP5zlIkAjMLw==" saltValue="AQvvXSHGQytLXwv3/+mE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6"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oce7FaBCZTcA3uAlamnY7/+r3b4z7PS2n+i8tZZM0Fhc7L1RHFUg3pxWlA1nUGfRKHyOHVD6ZYnAs+1Ukf/Sw==" saltValue="eOpPtEvV4446rZ6bJVGz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N59" sqref="AN59"/>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31" t="s">
        <v>477</v>
      </c>
      <c r="AP7" s="265"/>
      <c r="AQ7" s="266" t="s">
        <v>478</v>
      </c>
      <c r="AR7" s="267"/>
    </row>
    <row r="8" spans="1:46" x14ac:dyDescent="0.15">
      <c r="A8" s="259"/>
      <c r="AK8" s="268"/>
      <c r="AL8" s="269"/>
      <c r="AM8" s="269"/>
      <c r="AN8" s="270"/>
      <c r="AO8" s="1132"/>
      <c r="AP8" s="271" t="s">
        <v>479</v>
      </c>
      <c r="AQ8" s="272" t="s">
        <v>480</v>
      </c>
      <c r="AR8" s="273" t="s">
        <v>481</v>
      </c>
    </row>
    <row r="9" spans="1:46" x14ac:dyDescent="0.15">
      <c r="A9" s="259"/>
      <c r="AK9" s="1143" t="s">
        <v>482</v>
      </c>
      <c r="AL9" s="1144"/>
      <c r="AM9" s="1144"/>
      <c r="AN9" s="1145"/>
      <c r="AO9" s="274">
        <v>2126903</v>
      </c>
      <c r="AP9" s="274">
        <v>62481</v>
      </c>
      <c r="AQ9" s="275">
        <v>67248</v>
      </c>
      <c r="AR9" s="276">
        <v>-7.1</v>
      </c>
    </row>
    <row r="10" spans="1:46" ht="13.5" customHeight="1" x14ac:dyDescent="0.15">
      <c r="A10" s="259"/>
      <c r="AK10" s="1143" t="s">
        <v>483</v>
      </c>
      <c r="AL10" s="1144"/>
      <c r="AM10" s="1144"/>
      <c r="AN10" s="1145"/>
      <c r="AO10" s="277">
        <v>69349</v>
      </c>
      <c r="AP10" s="277">
        <v>2037</v>
      </c>
      <c r="AQ10" s="278">
        <v>9038</v>
      </c>
      <c r="AR10" s="279">
        <v>-77.5</v>
      </c>
    </row>
    <row r="11" spans="1:46" ht="13.5" customHeight="1" x14ac:dyDescent="0.15">
      <c r="A11" s="259"/>
      <c r="AK11" s="1143" t="s">
        <v>484</v>
      </c>
      <c r="AL11" s="1144"/>
      <c r="AM11" s="1144"/>
      <c r="AN11" s="1145"/>
      <c r="AO11" s="277" t="s">
        <v>485</v>
      </c>
      <c r="AP11" s="277" t="s">
        <v>485</v>
      </c>
      <c r="AQ11" s="278">
        <v>320</v>
      </c>
      <c r="AR11" s="279" t="s">
        <v>485</v>
      </c>
    </row>
    <row r="12" spans="1:46" ht="13.5" customHeight="1" x14ac:dyDescent="0.15">
      <c r="A12" s="259"/>
      <c r="AK12" s="1143" t="s">
        <v>486</v>
      </c>
      <c r="AL12" s="1144"/>
      <c r="AM12" s="1144"/>
      <c r="AN12" s="1145"/>
      <c r="AO12" s="277" t="s">
        <v>485</v>
      </c>
      <c r="AP12" s="277" t="s">
        <v>485</v>
      </c>
      <c r="AQ12" s="278">
        <v>22</v>
      </c>
      <c r="AR12" s="279" t="s">
        <v>485</v>
      </c>
    </row>
    <row r="13" spans="1:46" ht="13.5" customHeight="1" x14ac:dyDescent="0.15">
      <c r="A13" s="259"/>
      <c r="AK13" s="1143" t="s">
        <v>487</v>
      </c>
      <c r="AL13" s="1144"/>
      <c r="AM13" s="1144"/>
      <c r="AN13" s="1145"/>
      <c r="AO13" s="277">
        <v>69712</v>
      </c>
      <c r="AP13" s="277">
        <v>2048</v>
      </c>
      <c r="AQ13" s="278">
        <v>2764</v>
      </c>
      <c r="AR13" s="279">
        <v>-25.9</v>
      </c>
    </row>
    <row r="14" spans="1:46" ht="13.5" customHeight="1" x14ac:dyDescent="0.15">
      <c r="A14" s="259"/>
      <c r="AK14" s="1143" t="s">
        <v>488</v>
      </c>
      <c r="AL14" s="1144"/>
      <c r="AM14" s="1144"/>
      <c r="AN14" s="1145"/>
      <c r="AO14" s="277">
        <v>423796</v>
      </c>
      <c r="AP14" s="277">
        <v>12450</v>
      </c>
      <c r="AQ14" s="278">
        <v>1165</v>
      </c>
      <c r="AR14" s="279">
        <v>968.7</v>
      </c>
    </row>
    <row r="15" spans="1:46" ht="13.5" customHeight="1" x14ac:dyDescent="0.15">
      <c r="A15" s="259"/>
      <c r="AK15" s="1146" t="s">
        <v>489</v>
      </c>
      <c r="AL15" s="1147"/>
      <c r="AM15" s="1147"/>
      <c r="AN15" s="1148"/>
      <c r="AO15" s="277">
        <v>-5485</v>
      </c>
      <c r="AP15" s="277">
        <v>-161</v>
      </c>
      <c r="AQ15" s="278">
        <v>-3941</v>
      </c>
      <c r="AR15" s="279">
        <v>-95.9</v>
      </c>
    </row>
    <row r="16" spans="1:46" x14ac:dyDescent="0.15">
      <c r="A16" s="259"/>
      <c r="AK16" s="1146" t="s">
        <v>176</v>
      </c>
      <c r="AL16" s="1147"/>
      <c r="AM16" s="1147"/>
      <c r="AN16" s="1148"/>
      <c r="AO16" s="277">
        <v>2684275</v>
      </c>
      <c r="AP16" s="277">
        <v>78854</v>
      </c>
      <c r="AQ16" s="278">
        <v>76616</v>
      </c>
      <c r="AR16" s="279">
        <v>2.9</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49" t="s">
        <v>494</v>
      </c>
      <c r="AL21" s="1150"/>
      <c r="AM21" s="1150"/>
      <c r="AN21" s="1151"/>
      <c r="AO21" s="289">
        <v>7.73</v>
      </c>
      <c r="AP21" s="290">
        <v>6.73</v>
      </c>
      <c r="AQ21" s="291">
        <v>1</v>
      </c>
      <c r="AS21" s="292"/>
      <c r="AT21" s="288"/>
    </row>
    <row r="22" spans="1:46" s="260" customFormat="1" x14ac:dyDescent="0.15">
      <c r="A22" s="288"/>
      <c r="AK22" s="1149" t="s">
        <v>495</v>
      </c>
      <c r="AL22" s="1150"/>
      <c r="AM22" s="1150"/>
      <c r="AN22" s="1151"/>
      <c r="AO22" s="293">
        <v>93.5</v>
      </c>
      <c r="AP22" s="294">
        <v>96.9</v>
      </c>
      <c r="AQ22" s="295">
        <v>-3.4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31" t="s">
        <v>477</v>
      </c>
      <c r="AP30" s="265"/>
      <c r="AQ30" s="266" t="s">
        <v>478</v>
      </c>
      <c r="AR30" s="267"/>
    </row>
    <row r="31" spans="1:46" x14ac:dyDescent="0.15">
      <c r="A31" s="259"/>
      <c r="AK31" s="268"/>
      <c r="AL31" s="269"/>
      <c r="AM31" s="269"/>
      <c r="AN31" s="270"/>
      <c r="AO31" s="1132"/>
      <c r="AP31" s="271" t="s">
        <v>479</v>
      </c>
      <c r="AQ31" s="272" t="s">
        <v>480</v>
      </c>
      <c r="AR31" s="273" t="s">
        <v>481</v>
      </c>
    </row>
    <row r="32" spans="1:46" ht="27" customHeight="1" x14ac:dyDescent="0.15">
      <c r="A32" s="259"/>
      <c r="AK32" s="1133" t="s">
        <v>499</v>
      </c>
      <c r="AL32" s="1134"/>
      <c r="AM32" s="1134"/>
      <c r="AN32" s="1135"/>
      <c r="AO32" s="303">
        <v>2281137</v>
      </c>
      <c r="AP32" s="303">
        <v>67011</v>
      </c>
      <c r="AQ32" s="304">
        <v>33390</v>
      </c>
      <c r="AR32" s="305">
        <v>100.7</v>
      </c>
    </row>
    <row r="33" spans="1:46" ht="13.5" customHeight="1" x14ac:dyDescent="0.15">
      <c r="A33" s="259"/>
      <c r="AK33" s="1133" t="s">
        <v>500</v>
      </c>
      <c r="AL33" s="1134"/>
      <c r="AM33" s="1134"/>
      <c r="AN33" s="1135"/>
      <c r="AO33" s="303" t="s">
        <v>485</v>
      </c>
      <c r="AP33" s="303" t="s">
        <v>485</v>
      </c>
      <c r="AQ33" s="304" t="s">
        <v>485</v>
      </c>
      <c r="AR33" s="305" t="s">
        <v>485</v>
      </c>
    </row>
    <row r="34" spans="1:46" ht="27" customHeight="1" x14ac:dyDescent="0.15">
      <c r="A34" s="259"/>
      <c r="AK34" s="1133" t="s">
        <v>501</v>
      </c>
      <c r="AL34" s="1134"/>
      <c r="AM34" s="1134"/>
      <c r="AN34" s="1135"/>
      <c r="AO34" s="303" t="s">
        <v>485</v>
      </c>
      <c r="AP34" s="303" t="s">
        <v>485</v>
      </c>
      <c r="AQ34" s="304" t="s">
        <v>485</v>
      </c>
      <c r="AR34" s="305" t="s">
        <v>485</v>
      </c>
    </row>
    <row r="35" spans="1:46" ht="27" customHeight="1" x14ac:dyDescent="0.15">
      <c r="A35" s="259"/>
      <c r="AK35" s="1133" t="s">
        <v>502</v>
      </c>
      <c r="AL35" s="1134"/>
      <c r="AM35" s="1134"/>
      <c r="AN35" s="1135"/>
      <c r="AO35" s="303">
        <v>477155</v>
      </c>
      <c r="AP35" s="303">
        <v>14017</v>
      </c>
      <c r="AQ35" s="304">
        <v>8851</v>
      </c>
      <c r="AR35" s="305">
        <v>58.4</v>
      </c>
    </row>
    <row r="36" spans="1:46" ht="27" customHeight="1" x14ac:dyDescent="0.15">
      <c r="A36" s="259"/>
      <c r="AK36" s="1133" t="s">
        <v>503</v>
      </c>
      <c r="AL36" s="1134"/>
      <c r="AM36" s="1134"/>
      <c r="AN36" s="1135"/>
      <c r="AO36" s="303">
        <v>9169</v>
      </c>
      <c r="AP36" s="303">
        <v>269</v>
      </c>
      <c r="AQ36" s="304">
        <v>2033</v>
      </c>
      <c r="AR36" s="305">
        <v>-86.8</v>
      </c>
    </row>
    <row r="37" spans="1:46" ht="13.5" customHeight="1" x14ac:dyDescent="0.15">
      <c r="A37" s="259"/>
      <c r="AK37" s="1133" t="s">
        <v>504</v>
      </c>
      <c r="AL37" s="1134"/>
      <c r="AM37" s="1134"/>
      <c r="AN37" s="1135"/>
      <c r="AO37" s="303" t="s">
        <v>485</v>
      </c>
      <c r="AP37" s="303" t="s">
        <v>485</v>
      </c>
      <c r="AQ37" s="304">
        <v>640</v>
      </c>
      <c r="AR37" s="305" t="s">
        <v>485</v>
      </c>
    </row>
    <row r="38" spans="1:46" ht="27" customHeight="1" x14ac:dyDescent="0.15">
      <c r="A38" s="259"/>
      <c r="AK38" s="1136" t="s">
        <v>505</v>
      </c>
      <c r="AL38" s="1137"/>
      <c r="AM38" s="1137"/>
      <c r="AN38" s="1138"/>
      <c r="AO38" s="306" t="s">
        <v>485</v>
      </c>
      <c r="AP38" s="306" t="s">
        <v>485</v>
      </c>
      <c r="AQ38" s="307">
        <v>1</v>
      </c>
      <c r="AR38" s="295" t="s">
        <v>485</v>
      </c>
      <c r="AS38" s="302"/>
    </row>
    <row r="39" spans="1:46" x14ac:dyDescent="0.15">
      <c r="A39" s="259"/>
      <c r="AK39" s="1136" t="s">
        <v>506</v>
      </c>
      <c r="AL39" s="1137"/>
      <c r="AM39" s="1137"/>
      <c r="AN39" s="1138"/>
      <c r="AO39" s="303">
        <v>-77326</v>
      </c>
      <c r="AP39" s="303">
        <v>-2272</v>
      </c>
      <c r="AQ39" s="304">
        <v>-3025</v>
      </c>
      <c r="AR39" s="305">
        <v>-24.9</v>
      </c>
      <c r="AS39" s="302"/>
    </row>
    <row r="40" spans="1:46" ht="27" customHeight="1" x14ac:dyDescent="0.15">
      <c r="A40" s="259"/>
      <c r="AK40" s="1133" t="s">
        <v>507</v>
      </c>
      <c r="AL40" s="1134"/>
      <c r="AM40" s="1134"/>
      <c r="AN40" s="1135"/>
      <c r="AO40" s="303">
        <v>-1876653</v>
      </c>
      <c r="AP40" s="303">
        <v>-55129</v>
      </c>
      <c r="AQ40" s="304">
        <v>-26876</v>
      </c>
      <c r="AR40" s="305">
        <v>105.1</v>
      </c>
      <c r="AS40" s="302"/>
    </row>
    <row r="41" spans="1:46" x14ac:dyDescent="0.15">
      <c r="A41" s="259"/>
      <c r="AK41" s="1139" t="s">
        <v>286</v>
      </c>
      <c r="AL41" s="1140"/>
      <c r="AM41" s="1140"/>
      <c r="AN41" s="1141"/>
      <c r="AO41" s="303">
        <v>813482</v>
      </c>
      <c r="AP41" s="303">
        <v>23897</v>
      </c>
      <c r="AQ41" s="304">
        <v>15015</v>
      </c>
      <c r="AR41" s="305">
        <v>59.2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6" t="s">
        <v>477</v>
      </c>
      <c r="AN49" s="1128" t="s">
        <v>510</v>
      </c>
      <c r="AO49" s="1129"/>
      <c r="AP49" s="1129"/>
      <c r="AQ49" s="1129"/>
      <c r="AR49" s="1130"/>
    </row>
    <row r="50" spans="1:44" x14ac:dyDescent="0.15">
      <c r="A50" s="259"/>
      <c r="AK50" s="317"/>
      <c r="AL50" s="318"/>
      <c r="AM50" s="1127"/>
      <c r="AN50" s="319" t="s">
        <v>511</v>
      </c>
      <c r="AO50" s="320" t="s">
        <v>512</v>
      </c>
      <c r="AP50" s="321" t="s">
        <v>513</v>
      </c>
      <c r="AQ50" s="322" t="s">
        <v>514</v>
      </c>
      <c r="AR50" s="323" t="s">
        <v>515</v>
      </c>
    </row>
    <row r="51" spans="1:44" x14ac:dyDescent="0.15">
      <c r="A51" s="259"/>
      <c r="AK51" s="315" t="s">
        <v>516</v>
      </c>
      <c r="AL51" s="316"/>
      <c r="AM51" s="324">
        <v>20646106</v>
      </c>
      <c r="AN51" s="325">
        <v>623768</v>
      </c>
      <c r="AO51" s="326">
        <v>406.7</v>
      </c>
      <c r="AP51" s="327">
        <v>51264</v>
      </c>
      <c r="AQ51" s="328">
        <v>8.1999999999999993</v>
      </c>
      <c r="AR51" s="329">
        <v>398.5</v>
      </c>
    </row>
    <row r="52" spans="1:44" x14ac:dyDescent="0.15">
      <c r="A52" s="259"/>
      <c r="AK52" s="330"/>
      <c r="AL52" s="331" t="s">
        <v>517</v>
      </c>
      <c r="AM52" s="332">
        <v>1553688</v>
      </c>
      <c r="AN52" s="333">
        <v>46941</v>
      </c>
      <c r="AO52" s="334">
        <v>69.099999999999994</v>
      </c>
      <c r="AP52" s="335">
        <v>26040</v>
      </c>
      <c r="AQ52" s="336">
        <v>4.5</v>
      </c>
      <c r="AR52" s="337">
        <v>64.599999999999994</v>
      </c>
    </row>
    <row r="53" spans="1:44" x14ac:dyDescent="0.15">
      <c r="A53" s="259"/>
      <c r="AK53" s="315" t="s">
        <v>518</v>
      </c>
      <c r="AL53" s="316"/>
      <c r="AM53" s="324">
        <v>3085838</v>
      </c>
      <c r="AN53" s="325">
        <v>92509</v>
      </c>
      <c r="AO53" s="326">
        <v>-85.2</v>
      </c>
      <c r="AP53" s="327">
        <v>52068</v>
      </c>
      <c r="AQ53" s="328">
        <v>1.6</v>
      </c>
      <c r="AR53" s="329">
        <v>-86.8</v>
      </c>
    </row>
    <row r="54" spans="1:44" x14ac:dyDescent="0.15">
      <c r="A54" s="259"/>
      <c r="AK54" s="330"/>
      <c r="AL54" s="331" t="s">
        <v>517</v>
      </c>
      <c r="AM54" s="332">
        <v>714770</v>
      </c>
      <c r="AN54" s="333">
        <v>21428</v>
      </c>
      <c r="AO54" s="334">
        <v>-54.4</v>
      </c>
      <c r="AP54" s="335">
        <v>26936</v>
      </c>
      <c r="AQ54" s="336">
        <v>3.4</v>
      </c>
      <c r="AR54" s="337">
        <v>-57.8</v>
      </c>
    </row>
    <row r="55" spans="1:44" x14ac:dyDescent="0.15">
      <c r="A55" s="259"/>
      <c r="AK55" s="315" t="s">
        <v>519</v>
      </c>
      <c r="AL55" s="316"/>
      <c r="AM55" s="324">
        <v>3341151</v>
      </c>
      <c r="AN55" s="325">
        <v>99772</v>
      </c>
      <c r="AO55" s="326">
        <v>7.9</v>
      </c>
      <c r="AP55" s="327">
        <v>47161</v>
      </c>
      <c r="AQ55" s="328">
        <v>-9.4</v>
      </c>
      <c r="AR55" s="329">
        <v>17.3</v>
      </c>
    </row>
    <row r="56" spans="1:44" x14ac:dyDescent="0.15">
      <c r="A56" s="259"/>
      <c r="AK56" s="330"/>
      <c r="AL56" s="331" t="s">
        <v>517</v>
      </c>
      <c r="AM56" s="332">
        <v>1371234</v>
      </c>
      <c r="AN56" s="333">
        <v>40947</v>
      </c>
      <c r="AO56" s="334">
        <v>91.1</v>
      </c>
      <c r="AP56" s="335">
        <v>24595</v>
      </c>
      <c r="AQ56" s="336">
        <v>-8.6999999999999993</v>
      </c>
      <c r="AR56" s="337">
        <v>99.8</v>
      </c>
    </row>
    <row r="57" spans="1:44" x14ac:dyDescent="0.15">
      <c r="A57" s="259"/>
      <c r="AK57" s="315" t="s">
        <v>520</v>
      </c>
      <c r="AL57" s="316"/>
      <c r="AM57" s="324">
        <v>4813119</v>
      </c>
      <c r="AN57" s="325">
        <v>142746</v>
      </c>
      <c r="AO57" s="326">
        <v>43.1</v>
      </c>
      <c r="AP57" s="327">
        <v>43423</v>
      </c>
      <c r="AQ57" s="328">
        <v>-7.9</v>
      </c>
      <c r="AR57" s="329">
        <v>51</v>
      </c>
    </row>
    <row r="58" spans="1:44" x14ac:dyDescent="0.15">
      <c r="A58" s="259"/>
      <c r="AK58" s="330"/>
      <c r="AL58" s="331" t="s">
        <v>517</v>
      </c>
      <c r="AM58" s="332">
        <v>1190290</v>
      </c>
      <c r="AN58" s="333">
        <v>35301</v>
      </c>
      <c r="AO58" s="334">
        <v>-13.8</v>
      </c>
      <c r="AP58" s="335">
        <v>22207</v>
      </c>
      <c r="AQ58" s="336">
        <v>-9.6999999999999993</v>
      </c>
      <c r="AR58" s="337">
        <v>-4.0999999999999996</v>
      </c>
    </row>
    <row r="59" spans="1:44" x14ac:dyDescent="0.15">
      <c r="A59" s="259"/>
      <c r="AK59" s="315" t="s">
        <v>521</v>
      </c>
      <c r="AL59" s="316"/>
      <c r="AM59" s="324">
        <v>5287046</v>
      </c>
      <c r="AN59" s="325">
        <v>155314</v>
      </c>
      <c r="AO59" s="326">
        <v>8.8000000000000007</v>
      </c>
      <c r="AP59" s="327">
        <v>45265</v>
      </c>
      <c r="AQ59" s="328">
        <v>4.2</v>
      </c>
      <c r="AR59" s="329">
        <v>4.5999999999999996</v>
      </c>
    </row>
    <row r="60" spans="1:44" x14ac:dyDescent="0.15">
      <c r="A60" s="259"/>
      <c r="AK60" s="330"/>
      <c r="AL60" s="331" t="s">
        <v>517</v>
      </c>
      <c r="AM60" s="332">
        <v>1427235</v>
      </c>
      <c r="AN60" s="333">
        <v>41927</v>
      </c>
      <c r="AO60" s="334">
        <v>18.8</v>
      </c>
      <c r="AP60" s="335">
        <v>22600</v>
      </c>
      <c r="AQ60" s="336">
        <v>1.8</v>
      </c>
      <c r="AR60" s="337">
        <v>17</v>
      </c>
    </row>
    <row r="61" spans="1:44" x14ac:dyDescent="0.15">
      <c r="A61" s="259"/>
      <c r="AK61" s="315" t="s">
        <v>522</v>
      </c>
      <c r="AL61" s="338"/>
      <c r="AM61" s="324">
        <v>7434652</v>
      </c>
      <c r="AN61" s="325">
        <v>222822</v>
      </c>
      <c r="AO61" s="326">
        <v>76.3</v>
      </c>
      <c r="AP61" s="327">
        <v>47836</v>
      </c>
      <c r="AQ61" s="339">
        <v>-0.7</v>
      </c>
      <c r="AR61" s="329">
        <v>77</v>
      </c>
    </row>
    <row r="62" spans="1:44" x14ac:dyDescent="0.15">
      <c r="A62" s="259"/>
      <c r="AK62" s="330"/>
      <c r="AL62" s="331" t="s">
        <v>517</v>
      </c>
      <c r="AM62" s="332">
        <v>1251443</v>
      </c>
      <c r="AN62" s="333">
        <v>37309</v>
      </c>
      <c r="AO62" s="334">
        <v>22.2</v>
      </c>
      <c r="AP62" s="335">
        <v>24476</v>
      </c>
      <c r="AQ62" s="336">
        <v>-1.7</v>
      </c>
      <c r="AR62" s="337">
        <v>23.9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NRtyVBWNpPisO/G3iFhWJZttXl+cnfiT0dN7cCvENgtHSn4YLasgjY64bfTRBWJ7YgbGXaVrShtDjJSAl6Hnw==" saltValue="msw6Y0lWmUWu+n1b2y6y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AD103" sqref="AD10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VLYTaMs/Y7CVsXNbOiCzGgxaPGnaHB22L9L/52R3hTCnz7Rwvpj0Qh8PbvMAVLq4p5XtEvRiqL1awvSKig1wDw==" saltValue="rODWao0bzw6kpU8PxrlZ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85" zoomScaleNormal="85" zoomScaleSheetLayoutView="55" workbookViewId="0">
      <selection activeCell="AD98" sqref="AD98"/>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mW/WHJi0B6hDBaso9cIU84wU8bOofKcvRTe2DV4CJ6Y2XyF/0ics874NyHKXvWWWcDebn9890L1xaqna5UoaKA==" saltValue="J054D9MsxCCqflZLg4ZV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9" zoomScale="70" zoomScaleNormal="70" zoomScaleSheetLayoutView="100" workbookViewId="0">
      <selection activeCell="P44" sqref="P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15.28</v>
      </c>
      <c r="G47" s="12">
        <v>13.55</v>
      </c>
      <c r="H47" s="12">
        <v>12.37</v>
      </c>
      <c r="I47" s="12">
        <v>12.63</v>
      </c>
      <c r="J47" s="13">
        <v>12.2</v>
      </c>
    </row>
    <row r="48" spans="2:10" ht="57.75" customHeight="1" x14ac:dyDescent="0.15">
      <c r="B48" s="14"/>
      <c r="C48" s="1154" t="s">
        <v>4</v>
      </c>
      <c r="D48" s="1154"/>
      <c r="E48" s="1155"/>
      <c r="F48" s="15">
        <v>15.83</v>
      </c>
      <c r="G48" s="16">
        <v>14.67</v>
      </c>
      <c r="H48" s="16">
        <v>10.29</v>
      </c>
      <c r="I48" s="16">
        <v>25.72</v>
      </c>
      <c r="J48" s="17">
        <v>11.79</v>
      </c>
    </row>
    <row r="49" spans="2:10" ht="57.75" customHeight="1" thickBot="1" x14ac:dyDescent="0.2">
      <c r="B49" s="18"/>
      <c r="C49" s="1156" t="s">
        <v>5</v>
      </c>
      <c r="D49" s="1156"/>
      <c r="E49" s="1157"/>
      <c r="F49" s="19">
        <v>12.39</v>
      </c>
      <c r="G49" s="20">
        <v>0.65</v>
      </c>
      <c r="H49" s="20" t="s">
        <v>529</v>
      </c>
      <c r="I49" s="20">
        <v>15.23</v>
      </c>
      <c r="J49" s="21" t="s">
        <v>530</v>
      </c>
    </row>
    <row r="50" spans="2:10" x14ac:dyDescent="0.15"/>
  </sheetData>
  <sheetProtection algorithmName="SHA-512" hashValue="URDb8fwh4TNfXr+gDQen+E1PkUBLsegL1QzxHAAc1ZcatuSrsvwCAjOqLROrP/z2KHa2TCor/TXLNBHKOOrnlw==" saltValue="xaXlZydaFZlC3PuDIKsj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 高志</cp:lastModifiedBy>
  <dcterms:created xsi:type="dcterms:W3CDTF">2025-02-19T05:17:22Z</dcterms:created>
  <dcterms:modified xsi:type="dcterms:W3CDTF">2025-09-25T07:43:02Z</dcterms:modified>
  <cp:category/>
</cp:coreProperties>
</file>