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<sst xmlns="http://schemas.openxmlformats.org/spreadsheetml/2006/main" count="221" uniqueCount="111">
  <si>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</si>
  <si>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</si>
  <si>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</si>
  <si>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</si>
  <si>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</si>
  <si>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</si>
  <si>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</si>
  <si>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</si>
  <si>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</si>
  <si>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</si>
  <si>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</si>
  <si>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</si>
  <si>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</si>
  <si>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</si>
  <si>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</si>
  <si>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</si>
  <si>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</si>
  <si>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</si>
  <si>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</si>
  <si>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</si>
  <si>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</si>
  <si>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</si>
  <si>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</si>
  <si>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</si>
  <si>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</si>
  <si>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</si>
  <si>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</si>
  <si>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</si>
  <si>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</si>
  <si>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</si>
  <si>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</si>
  <si>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</si>
  <si>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</si>
  <si>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</si>
  <si>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</si>
  <si>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</si>
  <si>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</si>
  <si>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</si>
  <si>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</si>
  <si>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</si>
  <si>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</si>
  <si>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</si>
  <si>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</si>
  <si>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</si>
  <si>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</si>
  <si>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</si>
  <si>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</si>
  <si>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</si>
  <si>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</si>
  <si>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</si>
  <si>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</si>
  <si>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</si>
  <si>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</si>
  <si>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</si>
  <si>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</si>
  <si>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</si>
  <si>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</si>
  <si>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</si>
  <si>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</si>
  <si>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</si>
  <si>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</si>
  <si>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</si>
  <si>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</si>
  <si>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</si>
  <si>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</si>
  <si>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</si>
  <si>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</si>
  <si>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</si>
  <si>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</si>
  <si>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</si>
  <si>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</si>
  <si>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</si>
  <si>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</si>
  <si>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</si>
  <si>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</si>
  <si>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</si>
  <si>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</si>
  <si>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</si>
  <si>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</si>
  <si>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</si>
  <si>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</si>
  <si>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</si>
  <si>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</si>
  <si>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</si>
  <si>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</si>
  <si>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</si>
  <si>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</si>
  <si>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</si>
  <si>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</si>
  <si>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</si>
  <si>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</si>
  <si>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</si>
  <si>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</si>
  <si>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</si>
  <si>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</si>
  <si>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</si>
  <si>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熊本県　益城町</t>
  </si>
  <si>
    <t>法非適用</t>
  </si>
  <si>
    <t>下水道事業</t>
  </si>
  <si>
    <t>公共下水道</t>
  </si>
  <si>
    <t>Cb2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</si>
  <si>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</si>
  <si>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</si>
  <si>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</si>
  <si>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</si>
  <si>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</si>
  <si>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</si>
  <si>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</si>
  <si>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水洗化率は類似団体平均を上回っているものの経費回収率が低く、汚水処理原価が高いのは、使用料の未納・滞納更には節水等による収入の伸び悩みが考えられる。
よって、収納率の向上・維持管理費削減に努めなければならない。</t>
    <rPh sb="1" eb="4">
      <t>スイセンカ</t>
    </rPh>
    <rPh sb="4" eb="5">
      <t>リツ</t>
    </rPh>
    <rPh sb="6" eb="8">
      <t>ルイジ</t>
    </rPh>
    <rPh sb="8" eb="10">
      <t>ダンタイ</t>
    </rPh>
    <rPh sb="10" eb="12">
      <t>ヘイキン</t>
    </rPh>
    <rPh sb="13" eb="15">
      <t>ウワマワ</t>
    </rPh>
    <rPh sb="22" eb="24">
      <t>ケイヒ</t>
    </rPh>
    <rPh sb="24" eb="26">
      <t>カイシュウ</t>
    </rPh>
    <rPh sb="26" eb="27">
      <t>リツ</t>
    </rPh>
    <rPh sb="28" eb="29">
      <t>ヒク</t>
    </rPh>
    <rPh sb="31" eb="33">
      <t>オスイ</t>
    </rPh>
    <rPh sb="33" eb="35">
      <t>ショリ</t>
    </rPh>
    <rPh sb="35" eb="37">
      <t>ゲンカ</t>
    </rPh>
    <rPh sb="38" eb="39">
      <t>タカ</t>
    </rPh>
    <rPh sb="43" eb="46">
      <t>シヨウリョウ</t>
    </rPh>
    <rPh sb="47" eb="49">
      <t>ミノウ</t>
    </rPh>
    <rPh sb="50" eb="52">
      <t>タイノウ</t>
    </rPh>
    <rPh sb="52" eb="53">
      <t>サラ</t>
    </rPh>
    <rPh sb="55" eb="57">
      <t>セッスイ</t>
    </rPh>
    <rPh sb="57" eb="58">
      <t>トウ</t>
    </rPh>
    <rPh sb="61" eb="63">
      <t>シュウニュウ</t>
    </rPh>
    <rPh sb="64" eb="65">
      <t>ノ</t>
    </rPh>
    <rPh sb="66" eb="67">
      <t>ナヤ</t>
    </rPh>
    <rPh sb="69" eb="70">
      <t>カンガ</t>
    </rPh>
    <rPh sb="80" eb="82">
      <t>シュウノウ</t>
    </rPh>
    <rPh sb="82" eb="83">
      <t>リツ</t>
    </rPh>
    <rPh sb="84" eb="86">
      <t>コウジョウ</t>
    </rPh>
    <rPh sb="87" eb="89">
      <t>イジ</t>
    </rPh>
    <rPh sb="89" eb="91">
      <t>カンリ</t>
    </rPh>
    <rPh sb="91" eb="92">
      <t>ヒ</t>
    </rPh>
    <rPh sb="92" eb="94">
      <t>サクゲン</t>
    </rPh>
    <rPh sb="95" eb="96">
      <t>ツト</t>
    </rPh>
    <phoneticPr fontId="4"/>
  </si>
  <si>
    <t>　処理場については、H26年度に「長寿命化計画」を策定し、本年度より順次更新工事を実施中である。
　管渠については、まだ更新時期に達していない状況である。
　しかし、今回の「熊本地震」により、処理場・管渠共に相当の被害を受けており、現在復旧工事に集中しており予定通りの更新発注が可能か不明である。
　</t>
    <rPh sb="1" eb="4">
      <t>ショリジョウ</t>
    </rPh>
    <rPh sb="13" eb="15">
      <t>ネンド</t>
    </rPh>
    <rPh sb="17" eb="18">
      <t>チョウ</t>
    </rPh>
    <rPh sb="18" eb="21">
      <t>ジュミョウカ</t>
    </rPh>
    <rPh sb="21" eb="23">
      <t>ケイカク</t>
    </rPh>
    <rPh sb="25" eb="27">
      <t>サクテイ</t>
    </rPh>
    <rPh sb="29" eb="30">
      <t>ホン</t>
    </rPh>
    <rPh sb="30" eb="32">
      <t>ネンド</t>
    </rPh>
    <rPh sb="34" eb="36">
      <t>ジュンジ</t>
    </rPh>
    <rPh sb="36" eb="38">
      <t>コウシン</t>
    </rPh>
    <rPh sb="38" eb="40">
      <t>コウジ</t>
    </rPh>
    <rPh sb="41" eb="43">
      <t>ジッシ</t>
    </rPh>
    <rPh sb="50" eb="52">
      <t>カンキョ</t>
    </rPh>
    <rPh sb="60" eb="62">
      <t>コウシン</t>
    </rPh>
    <rPh sb="71" eb="73">
      <t>ジョウキョウ</t>
    </rPh>
    <rPh sb="83" eb="85">
      <t>コンカイ</t>
    </rPh>
    <rPh sb="87" eb="89">
      <t>クマモト</t>
    </rPh>
    <rPh sb="89" eb="91">
      <t>ジシン</t>
    </rPh>
    <rPh sb="96" eb="99">
      <t>ショリジョウ</t>
    </rPh>
    <rPh sb="100" eb="102">
      <t>カンキョ</t>
    </rPh>
    <rPh sb="102" eb="103">
      <t>トモ</t>
    </rPh>
    <rPh sb="104" eb="106">
      <t>ソウトウ</t>
    </rPh>
    <rPh sb="107" eb="109">
      <t>ヒガイ</t>
    </rPh>
    <rPh sb="110" eb="111">
      <t>ウ</t>
    </rPh>
    <rPh sb="116" eb="118">
      <t>ゲンザイ</t>
    </rPh>
    <rPh sb="118" eb="120">
      <t>フッキュウ</t>
    </rPh>
    <rPh sb="120" eb="122">
      <t>コウジ</t>
    </rPh>
    <rPh sb="123" eb="125">
      <t>シュウチュウ</t>
    </rPh>
    <rPh sb="129" eb="131">
      <t>ヨテイ</t>
    </rPh>
    <rPh sb="131" eb="132">
      <t>トオ</t>
    </rPh>
    <rPh sb="134" eb="136">
      <t>コウシン</t>
    </rPh>
    <rPh sb="136" eb="138">
      <t>ハッチュウ</t>
    </rPh>
    <rPh sb="139" eb="141">
      <t>カノウ</t>
    </rPh>
    <rPh sb="142" eb="144">
      <t>フメイ</t>
    </rPh>
    <phoneticPr fontId="4"/>
  </si>
  <si>
    <t>　水洗化促進及びコスト縮減に努める共に、料金収納率の向上に向け対策を講じ、経営改善に努める。
料金改定についても、検討が必要である。
　また、H32年度公営企業化移行に向け本年度調査業務を委託中であり、移行後は経営評価・健全性等が更に明確に示せるものと考える。</t>
    <rPh sb="1" eb="4">
      <t>スイセンカ</t>
    </rPh>
    <rPh sb="4" eb="6">
      <t>ソクシン</t>
    </rPh>
    <rPh sb="6" eb="7">
      <t>オヨ</t>
    </rPh>
    <rPh sb="11" eb="13">
      <t>シュクゲン</t>
    </rPh>
    <rPh sb="14" eb="15">
      <t>ツト</t>
    </rPh>
    <rPh sb="17" eb="18">
      <t>トモ</t>
    </rPh>
    <rPh sb="20" eb="22">
      <t>リョウキン</t>
    </rPh>
    <rPh sb="22" eb="24">
      <t>シュウノウ</t>
    </rPh>
    <rPh sb="24" eb="25">
      <t>リツ</t>
    </rPh>
    <rPh sb="26" eb="28">
      <t>コウジョウ</t>
    </rPh>
    <rPh sb="29" eb="30">
      <t>ム</t>
    </rPh>
    <rPh sb="31" eb="33">
      <t>タイサク</t>
    </rPh>
    <rPh sb="34" eb="35">
      <t>コウ</t>
    </rPh>
    <rPh sb="37" eb="39">
      <t>ケイエイ</t>
    </rPh>
    <rPh sb="39" eb="41">
      <t>カイゼン</t>
    </rPh>
    <rPh sb="42" eb="43">
      <t>ツト</t>
    </rPh>
    <rPh sb="47" eb="49">
      <t>リョウキン</t>
    </rPh>
    <rPh sb="49" eb="51">
      <t>カイテイ</t>
    </rPh>
    <rPh sb="57" eb="59">
      <t>ケントウ</t>
    </rPh>
    <rPh sb="60" eb="62">
      <t>ヒツヨウ</t>
    </rPh>
    <rPh sb="74" eb="76">
      <t>ネンド</t>
    </rPh>
    <rPh sb="76" eb="78">
      <t>コウエイ</t>
    </rPh>
    <rPh sb="78" eb="80">
      <t>キギョウ</t>
    </rPh>
    <rPh sb="80" eb="81">
      <t>カ</t>
    </rPh>
    <rPh sb="81" eb="83">
      <t>イコウ</t>
    </rPh>
    <rPh sb="84" eb="85">
      <t>ム</t>
    </rPh>
    <rPh sb="86" eb="87">
      <t>ホン</t>
    </rPh>
    <rPh sb="94" eb="96">
      <t>イタク</t>
    </rPh>
    <rPh sb="96" eb="97">
      <t>ナカ</t>
    </rPh>
    <rPh sb="101" eb="103">
      <t>イコウ</t>
    </rPh>
    <rPh sb="103" eb="104">
      <t>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</si>
</sst>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214144"/>
        <c:axId val="8621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0.17</c:v>
                </c:pt>
                <c:pt idx="2">
                  <c:v>0.12</c:v>
                </c:pt>
                <c:pt idx="3">
                  <c:v>0.11</c:v>
                </c:pt>
                <c:pt idx="4">
                  <c:v>0.16</c:v>
                </c:pt>
              </c:numCache>
            </c:numRef>
          </c:val>
          <c:smooth val="0"/>
        </c:ser>
        <c:dLbls>
          <c:showLegendKey val="0"/>
          <c:showVal val="0"/>
          <c:showCatName val="0"/>
          <c:showSerName val="0"/>
          <c:showPercent val="0"/>
          <c:showBubbleSize val="0"/>
        </c:dLbls>
        <c:marker val="1"/>
        <c:smooth val="0"/>
        <c:axId val="86214144"/>
        <c:axId val="86216064"/>
      </c:lineChart>
      <c:dateAx>
        <c:axId val="86214144"/>
        <c:scaling>
          <c:orientation val="minMax"/>
        </c:scaling>
        <c:delete val="1"/>
        <c:axPos val="b"/>
        <c:numFmt formatCode="ge" sourceLinked="1"/>
        <c:majorTickMark val="none"/>
        <c:minorTickMark val="none"/>
        <c:tickLblPos val="none"/>
        <c:crossAx val="86216064"/>
        <c:crosses val="autoZero"/>
        <c:auto val="1"/>
        <c:lblOffset val="100"/>
        <c:baseTimeUnit val="years"/>
      </c:dateAx>
      <c:valAx>
        <c:axId val="862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48.26</c:v>
                </c:pt>
                <c:pt idx="1">
                  <c:v>49.74</c:v>
                </c:pt>
                <c:pt idx="2">
                  <c:v>50.25</c:v>
                </c:pt>
                <c:pt idx="3">
                  <c:v>58.12</c:v>
                </c:pt>
                <c:pt idx="4">
                  <c:v>51.19</c:v>
                </c:pt>
              </c:numCache>
            </c:numRef>
          </c:val>
        </c:ser>
        <c:dLbls>
          <c:showLegendKey val="0"/>
          <c:showVal val="0"/>
          <c:showCatName val="0"/>
          <c:showSerName val="0"/>
          <c:showPercent val="0"/>
          <c:showBubbleSize val="0"/>
        </c:dLbls>
        <c:gapWidth val="150"/>
        <c:axId val="92526464"/>
        <c:axId val="926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54.91</c:v>
                </c:pt>
                <c:pt idx="1">
                  <c:v>51.83</c:v>
                </c:pt>
                <c:pt idx="2">
                  <c:v>50.27</c:v>
                </c:pt>
                <c:pt idx="3">
                  <c:v>51.08</c:v>
                </c:pt>
                <c:pt idx="4">
                  <c:v>49.75</c:v>
                </c:pt>
              </c:numCache>
            </c:numRef>
          </c:val>
          <c:smooth val="0"/>
        </c:ser>
        <c:dLbls>
          <c:showLegendKey val="0"/>
          <c:showVal val="0"/>
          <c:showCatName val="0"/>
          <c:showSerName val="0"/>
          <c:showPercent val="0"/>
          <c:showBubbleSize val="0"/>
        </c:dLbls>
        <c:marker val="1"/>
        <c:smooth val="0"/>
        <c:axId val="92526464"/>
        <c:axId val="92610560"/>
      </c:lineChart>
      <c:dateAx>
        <c:axId val="92526464"/>
        <c:scaling>
          <c:orientation val="minMax"/>
        </c:scaling>
        <c:delete val="1"/>
        <c:axPos val="b"/>
        <c:numFmt formatCode="ge" sourceLinked="1"/>
        <c:majorTickMark val="none"/>
        <c:minorTickMark val="none"/>
        <c:tickLblPos val="none"/>
        <c:crossAx val="92610560"/>
        <c:crosses val="autoZero"/>
        <c:auto val="1"/>
        <c:lblOffset val="100"/>
        <c:baseTimeUnit val="years"/>
      </c:dateAx>
      <c:valAx>
        <c:axId val="926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89.16</c:v>
                </c:pt>
                <c:pt idx="1">
                  <c:v>91.52</c:v>
                </c:pt>
                <c:pt idx="2">
                  <c:v>92.42</c:v>
                </c:pt>
                <c:pt idx="3">
                  <c:v>92.68</c:v>
                </c:pt>
                <c:pt idx="4">
                  <c:v>92.81</c:v>
                </c:pt>
              </c:numCache>
            </c:numRef>
          </c:val>
        </c:ser>
        <c:dLbls>
          <c:showLegendKey val="0"/>
          <c:showVal val="0"/>
          <c:showCatName val="0"/>
          <c:showSerName val="0"/>
          <c:showPercent val="0"/>
          <c:showBubbleSize val="0"/>
        </c:dLbls>
        <c:gapWidth val="150"/>
        <c:axId val="92640768"/>
        <c:axId val="926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89.2</c:v>
                </c:pt>
                <c:pt idx="1">
                  <c:v>88.67</c:v>
                </c:pt>
                <c:pt idx="2">
                  <c:v>89.13</c:v>
                </c:pt>
                <c:pt idx="3">
                  <c:v>88.59</c:v>
                </c:pt>
                <c:pt idx="4">
                  <c:v>87.85</c:v>
                </c:pt>
              </c:numCache>
            </c:numRef>
          </c:val>
          <c:smooth val="0"/>
        </c:ser>
        <c:dLbls>
          <c:showLegendKey val="0"/>
          <c:showVal val="0"/>
          <c:showCatName val="0"/>
          <c:showSerName val="0"/>
          <c:showPercent val="0"/>
          <c:showBubbleSize val="0"/>
        </c:dLbls>
        <c:marker val="1"/>
        <c:smooth val="0"/>
        <c:axId val="92640768"/>
        <c:axId val="92642688"/>
      </c:lineChart>
      <c:dateAx>
        <c:axId val="92640768"/>
        <c:scaling>
          <c:orientation val="minMax"/>
        </c:scaling>
        <c:delete val="1"/>
        <c:axPos val="b"/>
        <c:numFmt formatCode="ge" sourceLinked="1"/>
        <c:majorTickMark val="none"/>
        <c:minorTickMark val="none"/>
        <c:tickLblPos val="none"/>
        <c:crossAx val="92642688"/>
        <c:crosses val="autoZero"/>
        <c:auto val="1"/>
        <c:lblOffset val="100"/>
        <c:baseTimeUnit val="years"/>
      </c:dateAx>
      <c:valAx>
        <c:axId val="926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48.22</c:v>
                </c:pt>
                <c:pt idx="1">
                  <c:v>48.32</c:v>
                </c:pt>
                <c:pt idx="2">
                  <c:v>47.61</c:v>
                </c:pt>
                <c:pt idx="3">
                  <c:v>48.04</c:v>
                </c:pt>
                <c:pt idx="4">
                  <c:v>46.88</c:v>
                </c:pt>
              </c:numCache>
            </c:numRef>
          </c:val>
        </c:ser>
        <c:dLbls>
          <c:showLegendKey val="0"/>
          <c:showVal val="0"/>
          <c:showCatName val="0"/>
          <c:showSerName val="0"/>
          <c:showPercent val="0"/>
          <c:showBubbleSize val="0"/>
        </c:dLbls>
        <c:gapWidth val="150"/>
        <c:axId val="86647936"/>
        <c:axId val="866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647936"/>
        <c:axId val="86649856"/>
      </c:lineChart>
      <c:dateAx>
        <c:axId val="86647936"/>
        <c:scaling>
          <c:orientation val="minMax"/>
        </c:scaling>
        <c:delete val="1"/>
        <c:axPos val="b"/>
        <c:numFmt formatCode="ge" sourceLinked="1"/>
        <c:majorTickMark val="none"/>
        <c:minorTickMark val="none"/>
        <c:tickLblPos val="none"/>
        <c:crossAx val="86649856"/>
        <c:crosses val="autoZero"/>
        <c:auto val="1"/>
        <c:lblOffset val="100"/>
        <c:baseTimeUnit val="years"/>
      </c:dateAx>
      <c:valAx>
        <c:axId val="866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692608"/>
        <c:axId val="866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692608"/>
        <c:axId val="86694528"/>
      </c:lineChart>
      <c:dateAx>
        <c:axId val="86692608"/>
        <c:scaling>
          <c:orientation val="minMax"/>
        </c:scaling>
        <c:delete val="1"/>
        <c:axPos val="b"/>
        <c:numFmt formatCode="ge" sourceLinked="1"/>
        <c:majorTickMark val="none"/>
        <c:minorTickMark val="none"/>
        <c:tickLblPos val="none"/>
        <c:crossAx val="86694528"/>
        <c:crosses val="autoZero"/>
        <c:auto val="1"/>
        <c:lblOffset val="100"/>
        <c:baseTimeUnit val="years"/>
      </c:dateAx>
      <c:valAx>
        <c:axId val="866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737280"/>
        <c:axId val="867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737280"/>
        <c:axId val="86739200"/>
      </c:lineChart>
      <c:dateAx>
        <c:axId val="86737280"/>
        <c:scaling>
          <c:orientation val="minMax"/>
        </c:scaling>
        <c:delete val="1"/>
        <c:axPos val="b"/>
        <c:numFmt formatCode="ge" sourceLinked="1"/>
        <c:majorTickMark val="none"/>
        <c:minorTickMark val="none"/>
        <c:tickLblPos val="none"/>
        <c:crossAx val="86739200"/>
        <c:crosses val="autoZero"/>
        <c:auto val="1"/>
        <c:lblOffset val="100"/>
        <c:baseTimeUnit val="years"/>
      </c:dateAx>
      <c:valAx>
        <c:axId val="867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841600"/>
        <c:axId val="8685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841600"/>
        <c:axId val="86851968"/>
      </c:lineChart>
      <c:dateAx>
        <c:axId val="86841600"/>
        <c:scaling>
          <c:orientation val="minMax"/>
        </c:scaling>
        <c:delete val="1"/>
        <c:axPos val="b"/>
        <c:numFmt formatCode="ge" sourceLinked="1"/>
        <c:majorTickMark val="none"/>
        <c:minorTickMark val="none"/>
        <c:tickLblPos val="none"/>
        <c:crossAx val="86851968"/>
        <c:crosses val="autoZero"/>
        <c:auto val="1"/>
        <c:lblOffset val="100"/>
        <c:baseTimeUnit val="years"/>
      </c:dateAx>
      <c:valAx>
        <c:axId val="8685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882176"/>
        <c:axId val="868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882176"/>
        <c:axId val="86892544"/>
      </c:lineChart>
      <c:dateAx>
        <c:axId val="86882176"/>
        <c:scaling>
          <c:orientation val="minMax"/>
        </c:scaling>
        <c:delete val="1"/>
        <c:axPos val="b"/>
        <c:numFmt formatCode="ge" sourceLinked="1"/>
        <c:majorTickMark val="none"/>
        <c:minorTickMark val="none"/>
        <c:tickLblPos val="none"/>
        <c:crossAx val="86892544"/>
        <c:crosses val="autoZero"/>
        <c:auto val="1"/>
        <c:lblOffset val="100"/>
        <c:baseTimeUnit val="years"/>
      </c:dateAx>
      <c:valAx>
        <c:axId val="868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1353.01</c:v>
                </c:pt>
                <c:pt idx="1">
                  <c:v>1247.58</c:v>
                </c:pt>
                <c:pt idx="2">
                  <c:v>1169.24</c:v>
                </c:pt>
                <c:pt idx="3">
                  <c:v>1060.19</c:v>
                </c:pt>
                <c:pt idx="4">
                  <c:v>929.47</c:v>
                </c:pt>
              </c:numCache>
            </c:numRef>
          </c:val>
        </c:ser>
        <c:dLbls>
          <c:showLegendKey val="0"/>
          <c:showVal val="0"/>
          <c:showCatName val="0"/>
          <c:showSerName val="0"/>
          <c:showPercent val="0"/>
          <c:showBubbleSize val="0"/>
        </c:dLbls>
        <c:gapWidth val="150"/>
        <c:axId val="86921216"/>
        <c:axId val="869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1258.6099999999999</c:v>
                </c:pt>
                <c:pt idx="1">
                  <c:v>1252.8800000000001</c:v>
                </c:pt>
                <c:pt idx="2">
                  <c:v>1119.4100000000001</c:v>
                </c:pt>
                <c:pt idx="3">
                  <c:v>1067.74</c:v>
                </c:pt>
                <c:pt idx="4">
                  <c:v>1018.27</c:v>
                </c:pt>
              </c:numCache>
            </c:numRef>
          </c:val>
          <c:smooth val="0"/>
        </c:ser>
        <c:dLbls>
          <c:showLegendKey val="0"/>
          <c:showVal val="0"/>
          <c:showCatName val="0"/>
          <c:showSerName val="0"/>
          <c:showPercent val="0"/>
          <c:showBubbleSize val="0"/>
        </c:dLbls>
        <c:marker val="1"/>
        <c:smooth val="0"/>
        <c:axId val="86921216"/>
        <c:axId val="86923136"/>
      </c:lineChart>
      <c:dateAx>
        <c:axId val="86921216"/>
        <c:scaling>
          <c:orientation val="minMax"/>
        </c:scaling>
        <c:delete val="1"/>
        <c:axPos val="b"/>
        <c:numFmt formatCode="ge" sourceLinked="1"/>
        <c:majorTickMark val="none"/>
        <c:minorTickMark val="none"/>
        <c:tickLblPos val="none"/>
        <c:crossAx val="86923136"/>
        <c:crosses val="autoZero"/>
        <c:auto val="1"/>
        <c:lblOffset val="100"/>
        <c:baseTimeUnit val="years"/>
      </c:dateAx>
      <c:valAx>
        <c:axId val="869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67.23</c:v>
                </c:pt>
                <c:pt idx="1">
                  <c:v>68.5</c:v>
                </c:pt>
                <c:pt idx="2">
                  <c:v>68.08</c:v>
                </c:pt>
                <c:pt idx="3">
                  <c:v>69.81</c:v>
                </c:pt>
                <c:pt idx="4">
                  <c:v>67.02</c:v>
                </c:pt>
              </c:numCache>
            </c:numRef>
          </c:val>
        </c:ser>
        <c:dLbls>
          <c:showLegendKey val="0"/>
          <c:showVal val="0"/>
          <c:showCatName val="0"/>
          <c:showSerName val="0"/>
          <c:showPercent val="0"/>
          <c:showBubbleSize val="0"/>
        </c:dLbls>
        <c:gapWidth val="150"/>
        <c:axId val="86961536"/>
        <c:axId val="8696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66.02</c:v>
                </c:pt>
                <c:pt idx="1">
                  <c:v>66.87</c:v>
                </c:pt>
                <c:pt idx="2">
                  <c:v>71.349999999999994</c:v>
                </c:pt>
                <c:pt idx="3">
                  <c:v>73.569999999999993</c:v>
                </c:pt>
                <c:pt idx="4">
                  <c:v>71.569999999999993</c:v>
                </c:pt>
              </c:numCache>
            </c:numRef>
          </c:val>
          <c:smooth val="0"/>
        </c:ser>
        <c:dLbls>
          <c:showLegendKey val="0"/>
          <c:showVal val="0"/>
          <c:showCatName val="0"/>
          <c:showSerName val="0"/>
          <c:showPercent val="0"/>
          <c:showBubbleSize val="0"/>
        </c:dLbls>
        <c:marker val="1"/>
        <c:smooth val="0"/>
        <c:axId val="86961536"/>
        <c:axId val="86963712"/>
      </c:lineChart>
      <c:dateAx>
        <c:axId val="86961536"/>
        <c:scaling>
          <c:orientation val="minMax"/>
        </c:scaling>
        <c:delete val="1"/>
        <c:axPos val="b"/>
        <c:numFmt formatCode="ge" sourceLinked="1"/>
        <c:majorTickMark val="none"/>
        <c:minorTickMark val="none"/>
        <c:tickLblPos val="none"/>
        <c:crossAx val="86963712"/>
        <c:crosses val="autoZero"/>
        <c:auto val="1"/>
        <c:lblOffset val="100"/>
        <c:baseTimeUnit val="years"/>
      </c:dateAx>
      <c:valAx>
        <c:axId val="8696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210.53</c:v>
                </c:pt>
                <c:pt idx="1">
                  <c:v>208.48</c:v>
                </c:pt>
                <c:pt idx="2">
                  <c:v>210.35</c:v>
                </c:pt>
                <c:pt idx="3">
                  <c:v>211.41</c:v>
                </c:pt>
                <c:pt idx="4">
                  <c:v>221.26</c:v>
                </c:pt>
              </c:numCache>
            </c:numRef>
          </c:val>
        </c:ser>
        <c:dLbls>
          <c:showLegendKey val="0"/>
          <c:showVal val="0"/>
          <c:showCatName val="0"/>
          <c:showSerName val="0"/>
          <c:showPercent val="0"/>
          <c:showBubbleSize val="0"/>
        </c:dLbls>
        <c:gapWidth val="150"/>
        <c:axId val="92502656"/>
        <c:axId val="925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196.8</c:v>
                </c:pt>
                <c:pt idx="1">
                  <c:v>195.15</c:v>
                </c:pt>
                <c:pt idx="2">
                  <c:v>182.55</c:v>
                </c:pt>
                <c:pt idx="3">
                  <c:v>184.87</c:v>
                </c:pt>
                <c:pt idx="4">
                  <c:v>195.88</c:v>
                </c:pt>
              </c:numCache>
            </c:numRef>
          </c:val>
          <c:smooth val="0"/>
        </c:ser>
        <c:dLbls>
          <c:showLegendKey val="0"/>
          <c:showVal val="0"/>
          <c:showCatName val="0"/>
          <c:showSerName val="0"/>
          <c:showPercent val="0"/>
          <c:showBubbleSize val="0"/>
        </c:dLbls>
        <c:marker val="1"/>
        <c:smooth val="0"/>
        <c:axId val="92502656"/>
        <c:axId val="92513024"/>
      </c:lineChart>
      <c:dateAx>
        <c:axId val="92502656"/>
        <c:scaling>
          <c:orientation val="minMax"/>
        </c:scaling>
        <c:delete val="1"/>
        <c:axPos val="b"/>
        <c:numFmt formatCode="ge" sourceLinked="1"/>
        <c:majorTickMark val="none"/>
        <c:minorTickMark val="none"/>
        <c:tickLblPos val="none"/>
        <c:crossAx val="92513024"/>
        <c:crosses val="autoZero"/>
        <c:auto val="1"/>
        <c:lblOffset val="100"/>
        <c:baseTimeUnit val="years"/>
      </c:dateAx>
      <c:valAx>
        <c:axId val="925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熊本県　益城町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Cb2</v>
      </c>
      <c r="X8" s="70"/>
      <c r="Y8" s="70"/>
      <c r="Z8" s="70"/>
      <c r="AA8" s="70"/>
      <c r="AB8" s="70"/>
      <c r="AC8" s="70"/>
      <c r="AD8" s="3"/>
      <c r="AE8" s="3"/>
      <c r="AF8" s="3"/>
      <c r="AG8" s="3"/>
      <c r="AH8" s="3"/>
      <c r="AI8" s="3"/>
      <c r="AJ8" s="3"/>
      <c r="AK8" s="3"/>
      <c r="AL8" s="64">
        <f>データ!R6</f>
        <v>34581</v>
      </c>
      <c r="AM8" s="64"/>
      <c r="AN8" s="64"/>
      <c r="AO8" s="64"/>
      <c r="AP8" s="64"/>
      <c r="AQ8" s="64"/>
      <c r="AR8" s="64"/>
      <c r="AS8" s="64"/>
      <c r="AT8" s="63">
        <f>データ!S6</f>
        <v>65.680000000000007</v>
      </c>
      <c r="AU8" s="63"/>
      <c r="AV8" s="63"/>
      <c r="AW8" s="63"/>
      <c r="AX8" s="63"/>
      <c r="AY8" s="63"/>
      <c r="AZ8" s="63"/>
      <c r="BA8" s="63"/>
      <c r="BB8" s="63">
        <f>データ!T6</f>
        <v>526.51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78.42</v>
      </c>
      <c r="Q10" s="63"/>
      <c r="R10" s="63"/>
      <c r="S10" s="63"/>
      <c r="T10" s="63"/>
      <c r="U10" s="63"/>
      <c r="V10" s="63"/>
      <c r="W10" s="63">
        <f>データ!P6</f>
        <v>99</v>
      </c>
      <c r="X10" s="63"/>
      <c r="Y10" s="63"/>
      <c r="Z10" s="63"/>
      <c r="AA10" s="63"/>
      <c r="AB10" s="63"/>
      <c r="AC10" s="63"/>
      <c r="AD10" s="64">
        <f>データ!Q6</f>
        <v>2876</v>
      </c>
      <c r="AE10" s="64"/>
      <c r="AF10" s="64"/>
      <c r="AG10" s="64"/>
      <c r="AH10" s="64"/>
      <c r="AI10" s="64"/>
      <c r="AJ10" s="64"/>
      <c r="AK10" s="2"/>
      <c r="AL10" s="64">
        <f>データ!U6</f>
        <v>27055</v>
      </c>
      <c r="AM10" s="64"/>
      <c r="AN10" s="64"/>
      <c r="AO10" s="64"/>
      <c r="AP10" s="64"/>
      <c r="AQ10" s="64"/>
      <c r="AR10" s="64"/>
      <c r="AS10" s="64"/>
      <c r="AT10" s="63">
        <f>データ!V6</f>
        <v>5.22</v>
      </c>
      <c r="AU10" s="63"/>
      <c r="AV10" s="63"/>
      <c r="AW10" s="63"/>
      <c r="AX10" s="63"/>
      <c r="AY10" s="63"/>
      <c r="AZ10" s="63"/>
      <c r="BA10" s="63"/>
      <c r="BB10" s="63">
        <f>データ!W6</f>
        <v>5182.95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434434</v>
      </c>
      <c r="D6" s="31">
        <f t="shared" si="3"/>
        <v>47</v>
      </c>
      <c r="E6" s="31">
        <f t="shared" si="3"/>
        <v>17</v>
      </c>
      <c r="F6" s="31">
        <f t="shared" si="3"/>
        <v>1</v>
      </c>
      <c r="G6" s="31">
        <f t="shared" si="3"/>
        <v>0</v>
      </c>
      <c r="H6" s="31" t="str">
        <f t="shared" si="3"/>
        <v>熊本県　益城町</v>
      </c>
      <c r="I6" s="31" t="str">
        <f t="shared" si="3"/>
        <v>法非適用</v>
      </c>
      <c r="J6" s="31" t="str">
        <f t="shared" si="3"/>
        <v>下水道事業</v>
      </c>
      <c r="K6" s="31" t="str">
        <f t="shared" si="3"/>
        <v>公共下水道</v>
      </c>
      <c r="L6" s="31" t="str">
        <f t="shared" si="3"/>
        <v>Cb2</v>
      </c>
      <c r="M6" s="32" t="str">
        <f t="shared" si="3"/>
        <v>-</v>
      </c>
      <c r="N6" s="32" t="str">
        <f t="shared" si="3"/>
        <v>該当数値なし</v>
      </c>
      <c r="O6" s="32">
        <f t="shared" si="3"/>
        <v>78.42</v>
      </c>
      <c r="P6" s="32">
        <f t="shared" si="3"/>
        <v>99</v>
      </c>
      <c r="Q6" s="32">
        <f t="shared" si="3"/>
        <v>2876</v>
      </c>
      <c r="R6" s="32">
        <f t="shared" si="3"/>
        <v>34581</v>
      </c>
      <c r="S6" s="32">
        <f t="shared" si="3"/>
        <v>65.680000000000007</v>
      </c>
      <c r="T6" s="32">
        <f t="shared" si="3"/>
        <v>526.51</v>
      </c>
      <c r="U6" s="32">
        <f t="shared" si="3"/>
        <v>27055</v>
      </c>
      <c r="V6" s="32">
        <f t="shared" si="3"/>
        <v>5.22</v>
      </c>
      <c r="W6" s="32">
        <f t="shared" si="3"/>
        <v>5182.95</v>
      </c>
      <c r="X6" s="33">
        <f>IF(X7="",NA(),X7)</f>
        <v>48.22</v>
      </c>
      <c r="Y6" s="33">
        <f t="shared" ref="Y6:AG6" si="4">IF(Y7="",NA(),Y7)</f>
        <v>48.32</v>
      </c>
      <c r="Z6" s="33">
        <f t="shared" si="4"/>
        <v>47.61</v>
      </c>
      <c r="AA6" s="33">
        <f t="shared" si="4"/>
        <v>48.04</v>
      </c>
      <c r="AB6" s="33">
        <f t="shared" si="4"/>
        <v>46.88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1353.01</v>
      </c>
      <c r="BF6" s="33">
        <f t="shared" ref="BF6:BN6" si="7">IF(BF7="",NA(),BF7)</f>
        <v>1247.58</v>
      </c>
      <c r="BG6" s="33">
        <f t="shared" si="7"/>
        <v>1169.24</v>
      </c>
      <c r="BH6" s="33">
        <f t="shared" si="7"/>
        <v>1060.19</v>
      </c>
      <c r="BI6" s="33">
        <f t="shared" si="7"/>
        <v>929.47</v>
      </c>
      <c r="BJ6" s="33">
        <f t="shared" si="7"/>
        <v>1258.6099999999999</v>
      </c>
      <c r="BK6" s="33">
        <f t="shared" si="7"/>
        <v>1252.8800000000001</v>
      </c>
      <c r="BL6" s="33">
        <f t="shared" si="7"/>
        <v>1119.4100000000001</v>
      </c>
      <c r="BM6" s="33">
        <f t="shared" si="7"/>
        <v>1067.74</v>
      </c>
      <c r="BN6" s="33">
        <f t="shared" si="7"/>
        <v>1018.27</v>
      </c>
      <c r="BO6" s="32" t="str">
        <f>IF(BO7="","",IF(BO7="-","【-】","【"&amp;SUBSTITUTE(TEXT(BO7,"#,##0.00"),"-","△")&amp;"】"))</f>
        <v>【763.62】</v>
      </c>
      <c r="BP6" s="33">
        <f>IF(BP7="",NA(),BP7)</f>
        <v>67.23</v>
      </c>
      <c r="BQ6" s="33">
        <f t="shared" ref="BQ6:BY6" si="8">IF(BQ7="",NA(),BQ7)</f>
        <v>68.5</v>
      </c>
      <c r="BR6" s="33">
        <f t="shared" si="8"/>
        <v>68.08</v>
      </c>
      <c r="BS6" s="33">
        <f t="shared" si="8"/>
        <v>69.81</v>
      </c>
      <c r="BT6" s="33">
        <f t="shared" si="8"/>
        <v>67.02</v>
      </c>
      <c r="BU6" s="33">
        <f t="shared" si="8"/>
        <v>66.02</v>
      </c>
      <c r="BV6" s="33">
        <f t="shared" si="8"/>
        <v>66.87</v>
      </c>
      <c r="BW6" s="33">
        <f t="shared" si="8"/>
        <v>71.349999999999994</v>
      </c>
      <c r="BX6" s="33">
        <f t="shared" si="8"/>
        <v>73.569999999999993</v>
      </c>
      <c r="BY6" s="33">
        <f t="shared" si="8"/>
        <v>71.569999999999993</v>
      </c>
      <c r="BZ6" s="32" t="str">
        <f>IF(BZ7="","",IF(BZ7="-","【-】","【"&amp;SUBSTITUTE(TEXT(BZ7,"#,##0.00"),"-","△")&amp;"】"))</f>
        <v>【98.53】</v>
      </c>
      <c r="CA6" s="33">
        <f>IF(CA7="",NA(),CA7)</f>
        <v>210.53</v>
      </c>
      <c r="CB6" s="33">
        <f t="shared" ref="CB6:CJ6" si="9">IF(CB7="",NA(),CB7)</f>
        <v>208.48</v>
      </c>
      <c r="CC6" s="33">
        <f t="shared" si="9"/>
        <v>210.35</v>
      </c>
      <c r="CD6" s="33">
        <f t="shared" si="9"/>
        <v>211.41</v>
      </c>
      <c r="CE6" s="33">
        <f t="shared" si="9"/>
        <v>221.26</v>
      </c>
      <c r="CF6" s="33">
        <f t="shared" si="9"/>
        <v>196.8</v>
      </c>
      <c r="CG6" s="33">
        <f t="shared" si="9"/>
        <v>195.15</v>
      </c>
      <c r="CH6" s="33">
        <f t="shared" si="9"/>
        <v>182.55</v>
      </c>
      <c r="CI6" s="33">
        <f t="shared" si="9"/>
        <v>184.87</v>
      </c>
      <c r="CJ6" s="33">
        <f t="shared" si="9"/>
        <v>195.88</v>
      </c>
      <c r="CK6" s="32" t="str">
        <f>IF(CK7="","",IF(CK7="-","【-】","【"&amp;SUBSTITUTE(TEXT(CK7,"#,##0.00"),"-","△")&amp;"】"))</f>
        <v>【139.70】</v>
      </c>
      <c r="CL6" s="33">
        <f>IF(CL7="",NA(),CL7)</f>
        <v>48.26</v>
      </c>
      <c r="CM6" s="33">
        <f t="shared" ref="CM6:CU6" si="10">IF(CM7="",NA(),CM7)</f>
        <v>49.74</v>
      </c>
      <c r="CN6" s="33">
        <f t="shared" si="10"/>
        <v>50.25</v>
      </c>
      <c r="CO6" s="33">
        <f t="shared" si="10"/>
        <v>58.12</v>
      </c>
      <c r="CP6" s="33">
        <f t="shared" si="10"/>
        <v>51.19</v>
      </c>
      <c r="CQ6" s="33">
        <f t="shared" si="10"/>
        <v>54.91</v>
      </c>
      <c r="CR6" s="33">
        <f t="shared" si="10"/>
        <v>51.83</v>
      </c>
      <c r="CS6" s="33">
        <f t="shared" si="10"/>
        <v>50.27</v>
      </c>
      <c r="CT6" s="33">
        <f t="shared" si="10"/>
        <v>51.08</v>
      </c>
      <c r="CU6" s="33">
        <f t="shared" si="10"/>
        <v>49.75</v>
      </c>
      <c r="CV6" s="32" t="str">
        <f>IF(CV7="","",IF(CV7="-","【-】","【"&amp;SUBSTITUTE(TEXT(CV7,"#,##0.00"),"-","△")&amp;"】"))</f>
        <v>【60.01】</v>
      </c>
      <c r="CW6" s="33">
        <f>IF(CW7="",NA(),CW7)</f>
        <v>89.16</v>
      </c>
      <c r="CX6" s="33">
        <f t="shared" ref="CX6:DF6" si="11">IF(CX7="",NA(),CX7)</f>
        <v>91.52</v>
      </c>
      <c r="CY6" s="33">
        <f t="shared" si="11"/>
        <v>92.42</v>
      </c>
      <c r="CZ6" s="33">
        <f t="shared" si="11"/>
        <v>92.68</v>
      </c>
      <c r="DA6" s="33">
        <f t="shared" si="11"/>
        <v>92.81</v>
      </c>
      <c r="DB6" s="33">
        <f t="shared" si="11"/>
        <v>89.2</v>
      </c>
      <c r="DC6" s="33">
        <f t="shared" si="11"/>
        <v>88.67</v>
      </c>
      <c r="DD6" s="33">
        <f t="shared" si="11"/>
        <v>89.13</v>
      </c>
      <c r="DE6" s="33">
        <f t="shared" si="11"/>
        <v>88.59</v>
      </c>
      <c r="DF6" s="33">
        <f t="shared" si="11"/>
        <v>87.85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0.17</v>
      </c>
      <c r="EK6" s="33">
        <f t="shared" si="14"/>
        <v>0.12</v>
      </c>
      <c r="EL6" s="33">
        <f t="shared" si="14"/>
        <v>0.11</v>
      </c>
      <c r="EM6" s="33">
        <f t="shared" si="14"/>
        <v>0.16</v>
      </c>
      <c r="EN6" s="32" t="str">
        <f>IF(EN7="","",IF(EN7="-","【-】","【"&amp;SUBSTITUTE(TEXT(EN7,"#,##0.00"),"-","△")&amp;"】"))</f>
        <v>【0.23】</v>
      </c>
    </row>
    <row r="7" spans="1:144" s="34" customFormat="1">
      <c r="A7" s="26"/>
      <c r="B7" s="35">
        <v>2015</v>
      </c>
      <c r="C7" s="35">
        <v>434434</v>
      </c>
      <c r="D7" s="35">
        <v>47</v>
      </c>
      <c r="E7" s="35">
        <v>17</v>
      </c>
      <c r="F7" s="35">
        <v>1</v>
      </c>
      <c r="G7" s="35">
        <v>0</v>
      </c>
      <c r="H7" s="35" t="s">
        <v>96</v>
      </c>
      <c r="I7" s="35" t="s">
        <v>97</v>
      </c>
      <c r="J7" s="35" t="s">
        <v>98</v>
      </c>
      <c r="K7" s="35" t="s">
        <v>99</v>
      </c>
      <c r="L7" s="35" t="s">
        <v>100</v>
      </c>
      <c r="M7" s="36" t="s">
        <v>101</v>
      </c>
      <c r="N7" s="36" t="s">
        <v>102</v>
      </c>
      <c r="O7" s="36">
        <v>78.42</v>
      </c>
      <c r="P7" s="36">
        <v>99</v>
      </c>
      <c r="Q7" s="36">
        <v>2876</v>
      </c>
      <c r="R7" s="36">
        <v>34581</v>
      </c>
      <c r="S7" s="36">
        <v>65.680000000000007</v>
      </c>
      <c r="T7" s="36">
        <v>526.51</v>
      </c>
      <c r="U7" s="36">
        <v>27055</v>
      </c>
      <c r="V7" s="36">
        <v>5.22</v>
      </c>
      <c r="W7" s="36">
        <v>5182.95</v>
      </c>
      <c r="X7" s="36">
        <v>48.22</v>
      </c>
      <c r="Y7" s="36">
        <v>48.32</v>
      </c>
      <c r="Z7" s="36">
        <v>47.61</v>
      </c>
      <c r="AA7" s="36">
        <v>48.04</v>
      </c>
      <c r="AB7" s="36">
        <v>46.88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1353.01</v>
      </c>
      <c r="BF7" s="36">
        <v>1247.58</v>
      </c>
      <c r="BG7" s="36">
        <v>1169.24</v>
      </c>
      <c r="BH7" s="36">
        <v>1060.19</v>
      </c>
      <c r="BI7" s="36">
        <v>929.47</v>
      </c>
      <c r="BJ7" s="36">
        <v>1258.6099999999999</v>
      </c>
      <c r="BK7" s="36">
        <v>1252.8800000000001</v>
      </c>
      <c r="BL7" s="36">
        <v>1119.4100000000001</v>
      </c>
      <c r="BM7" s="36">
        <v>1067.74</v>
      </c>
      <c r="BN7" s="36">
        <v>1018.27</v>
      </c>
      <c r="BO7" s="36">
        <v>763.62</v>
      </c>
      <c r="BP7" s="36">
        <v>67.23</v>
      </c>
      <c r="BQ7" s="36">
        <v>68.5</v>
      </c>
      <c r="BR7" s="36">
        <v>68.08</v>
      </c>
      <c r="BS7" s="36">
        <v>69.81</v>
      </c>
      <c r="BT7" s="36">
        <v>67.02</v>
      </c>
      <c r="BU7" s="36">
        <v>66.02</v>
      </c>
      <c r="BV7" s="36">
        <v>66.87</v>
      </c>
      <c r="BW7" s="36">
        <v>71.349999999999994</v>
      </c>
      <c r="BX7" s="36">
        <v>73.569999999999993</v>
      </c>
      <c r="BY7" s="36">
        <v>71.569999999999993</v>
      </c>
      <c r="BZ7" s="36">
        <v>98.53</v>
      </c>
      <c r="CA7" s="36">
        <v>210.53</v>
      </c>
      <c r="CB7" s="36">
        <v>208.48</v>
      </c>
      <c r="CC7" s="36">
        <v>210.35</v>
      </c>
      <c r="CD7" s="36">
        <v>211.41</v>
      </c>
      <c r="CE7" s="36">
        <v>221.26</v>
      </c>
      <c r="CF7" s="36">
        <v>196.8</v>
      </c>
      <c r="CG7" s="36">
        <v>195.15</v>
      </c>
      <c r="CH7" s="36">
        <v>182.55</v>
      </c>
      <c r="CI7" s="36">
        <v>184.87</v>
      </c>
      <c r="CJ7" s="36">
        <v>195.88</v>
      </c>
      <c r="CK7" s="36">
        <v>139.69999999999999</v>
      </c>
      <c r="CL7" s="36">
        <v>48.26</v>
      </c>
      <c r="CM7" s="36">
        <v>49.74</v>
      </c>
      <c r="CN7" s="36">
        <v>50.25</v>
      </c>
      <c r="CO7" s="36">
        <v>58.12</v>
      </c>
      <c r="CP7" s="36">
        <v>51.19</v>
      </c>
      <c r="CQ7" s="36">
        <v>54.91</v>
      </c>
      <c r="CR7" s="36">
        <v>51.83</v>
      </c>
      <c r="CS7" s="36">
        <v>50.27</v>
      </c>
      <c r="CT7" s="36">
        <v>51.08</v>
      </c>
      <c r="CU7" s="36">
        <v>49.75</v>
      </c>
      <c r="CV7" s="36">
        <v>60.01</v>
      </c>
      <c r="CW7" s="36">
        <v>89.16</v>
      </c>
      <c r="CX7" s="36">
        <v>91.52</v>
      </c>
      <c r="CY7" s="36">
        <v>92.42</v>
      </c>
      <c r="CZ7" s="36">
        <v>92.68</v>
      </c>
      <c r="DA7" s="36">
        <v>92.81</v>
      </c>
      <c r="DB7" s="36">
        <v>89.2</v>
      </c>
      <c r="DC7" s="36">
        <v>88.67</v>
      </c>
      <c r="DD7" s="36">
        <v>89.13</v>
      </c>
      <c r="DE7" s="36">
        <v>88.59</v>
      </c>
      <c r="DF7" s="36">
        <v>87.85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0.17</v>
      </c>
      <c r="EK7" s="36">
        <v>0.12</v>
      </c>
      <c r="EL7" s="36">
        <v>0.11</v>
      </c>
      <c r="EM7" s="36">
        <v>0.16</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2017-02-08T02:55:22Z</dcterms:created>
  <dcterms:modified xsi:type="dcterms:W3CDTF">2017-02-14T00:59:55Z</dcterms:modified>
  <cp:category/>
</cp:coreProperties>
</file>