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<sst xmlns="http://schemas.openxmlformats.org/spreadsheetml/2006/main" count="226" uniqueCount="111">
  <si>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</si>
  <si>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</si>
  <si>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</si>
  <si>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</si>
  <si>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</si>
  <si>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</si>
  <si>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</si>
  <si>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</si>
  <si>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</si>
  <si>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</si>
  <si>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</si>
  <si>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</si>
  <si>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</si>
  <si>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</si>
  <si>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</si>
  <si>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</si>
  <si>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</si>
  <si>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</si>
  <si>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</si>
  <si>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</si>
  <si>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</si>
  <si>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</si>
  <si>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</si>
  <si>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</si>
  <si>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</si>
  <si>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</si>
  <si>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</si>
  <si>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</si>
  <si>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</si>
  <si>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</si>
  <si>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</si>
  <si>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</si>
  <si>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</si>
  <si>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</si>
  <si>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</si>
  <si>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</si>
  <si>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</si>
  <si>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</si>
  <si>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</si>
  <si>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</si>
  <si>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</si>
  <si>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</si>
  <si>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</si>
  <si>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</si>
  <si>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</si>
  <si>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</si>
  <si>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</si>
  <si>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</si>
  <si>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</si>
  <si>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</si>
  <si>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</si>
  <si>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</si>
  <si>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</si>
  <si>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</si>
  <si>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</si>
  <si>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</si>
  <si>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</si>
  <si>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</si>
  <si>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</si>
  <si>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</si>
  <si>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</si>
  <si>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</si>
  <si>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</si>
  <si>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</si>
  <si>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</si>
  <si>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</si>
  <si>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</si>
  <si>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</si>
  <si>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</si>
  <si>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</si>
  <si>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</si>
  <si>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</si>
  <si>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</si>
  <si>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</si>
  <si>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</si>
  <si>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</si>
  <si>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</si>
  <si>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</si>
  <si>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</si>
  <si>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</si>
  <si>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</si>
  <si>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</si>
  <si>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</si>
  <si>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</si>
  <si>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</si>
  <si>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</si>
  <si>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</si>
  <si>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</si>
  <si>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</si>
  <si>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</si>
  <si>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</si>
  <si>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</si>
  <si>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</si>
  <si>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</si>
  <si>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</si>
  <si>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</si>
  <si>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熊本県　益城町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</si>
  <si>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</si>
  <si>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</si>
  <si>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</si>
  <si>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</si>
  <si>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</si>
  <si>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</si>
  <si>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</si>
  <si>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</si>
  <si>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</si>
  <si>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</si>
  <si>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</si>
  <si>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公共関連の事業であり、資本費に処理場分が計上されていない為特環だけで見ると見掛け上良好な経営状態となっているが、実情は公共と同様である。
　現在まだ面整備中であり、コスト縮減に向けた工法の選定等を充分に検討し、資本費削減に努める。</t>
    <rPh sb="1" eb="3">
      <t>コウキョウ</t>
    </rPh>
    <rPh sb="3" eb="5">
      <t>カンレン</t>
    </rPh>
    <rPh sb="6" eb="8">
      <t>ジギョウ</t>
    </rPh>
    <rPh sb="29" eb="30">
      <t>タメ</t>
    </rPh>
    <rPh sb="30" eb="31">
      <t>トク</t>
    </rPh>
    <rPh sb="31" eb="32">
      <t>カン</t>
    </rPh>
    <rPh sb="35" eb="36">
      <t>ミ</t>
    </rPh>
    <rPh sb="38" eb="40">
      <t>ミカ</t>
    </rPh>
    <rPh sb="41" eb="42">
      <t>ジョウ</t>
    </rPh>
    <rPh sb="42" eb="44">
      <t>リョウコウ</t>
    </rPh>
    <rPh sb="45" eb="47">
      <t>ケイエイ</t>
    </rPh>
    <rPh sb="47" eb="49">
      <t>ジョウタイ</t>
    </rPh>
    <rPh sb="57" eb="59">
      <t>ジツジョウ</t>
    </rPh>
    <rPh sb="60" eb="62">
      <t>コウキョウ</t>
    </rPh>
    <rPh sb="63" eb="65">
      <t>ドウヨウ</t>
    </rPh>
    <rPh sb="71" eb="73">
      <t>ゲンザイ</t>
    </rPh>
    <rPh sb="75" eb="76">
      <t>メン</t>
    </rPh>
    <rPh sb="76" eb="78">
      <t>セイビ</t>
    </rPh>
    <rPh sb="78" eb="79">
      <t>ナカ</t>
    </rPh>
    <rPh sb="86" eb="88">
      <t>シュクゲン</t>
    </rPh>
    <rPh sb="89" eb="90">
      <t>ム</t>
    </rPh>
    <rPh sb="92" eb="94">
      <t>コウホウ</t>
    </rPh>
    <rPh sb="95" eb="97">
      <t>センテイ</t>
    </rPh>
    <rPh sb="97" eb="98">
      <t>トウ</t>
    </rPh>
    <rPh sb="99" eb="101">
      <t>ジュウブン</t>
    </rPh>
    <rPh sb="102" eb="104">
      <t>ケントウ</t>
    </rPh>
    <rPh sb="106" eb="108">
      <t>シホン</t>
    </rPh>
    <rPh sb="108" eb="109">
      <t>ヒ</t>
    </rPh>
    <rPh sb="109" eb="111">
      <t>サクゲン</t>
    </rPh>
    <rPh sb="112" eb="113">
      <t>ツト</t>
    </rPh>
    <phoneticPr fontId="4"/>
  </si>
  <si>
    <t>管渠の整備は、H19年度からの開始の為老朽化箇所は殆ど無いが、流量の少ない路線については洗管により対処していく。</t>
    <rPh sb="0" eb="2">
      <t>カンキョ</t>
    </rPh>
    <rPh sb="3" eb="5">
      <t>セイビ</t>
    </rPh>
    <rPh sb="10" eb="12">
      <t>ネンド</t>
    </rPh>
    <rPh sb="15" eb="17">
      <t>カイシ</t>
    </rPh>
    <rPh sb="18" eb="19">
      <t>タメ</t>
    </rPh>
    <rPh sb="19" eb="22">
      <t>ロウキュウカ</t>
    </rPh>
    <rPh sb="22" eb="24">
      <t>カショ</t>
    </rPh>
    <rPh sb="25" eb="26">
      <t>ホトン</t>
    </rPh>
    <rPh sb="27" eb="28">
      <t>ナ</t>
    </rPh>
    <rPh sb="31" eb="33">
      <t>リュウリョウ</t>
    </rPh>
    <rPh sb="34" eb="35">
      <t>スク</t>
    </rPh>
    <rPh sb="37" eb="39">
      <t>ロセン</t>
    </rPh>
    <rPh sb="44" eb="46">
      <t>センカン</t>
    </rPh>
    <rPh sb="49" eb="51">
      <t>タイショ</t>
    </rPh>
    <phoneticPr fontId="4"/>
  </si>
  <si>
    <t>　水洗化促進及びコスト縮減に努める共に、料金収納率の向上に向け対策を講じ、経営改善に努める。
料金改定についても、検討が必要である。
　また、H32年度公営企業化移行に向け本年度調査業務を委託中であり、経営評価・健全性等が更に明確に示せるものと考える。</t>
    <rPh sb="1" eb="4">
      <t>スイセンカ</t>
    </rPh>
    <rPh sb="4" eb="6">
      <t>ソクシン</t>
    </rPh>
    <rPh sb="6" eb="7">
      <t>オヨ</t>
    </rPh>
    <rPh sb="11" eb="13">
      <t>シュクゲン</t>
    </rPh>
    <rPh sb="14" eb="15">
      <t>ツト</t>
    </rPh>
    <rPh sb="17" eb="18">
      <t>トモ</t>
    </rPh>
    <rPh sb="20" eb="22">
      <t>リョウキン</t>
    </rPh>
    <rPh sb="22" eb="24">
      <t>シュウノウ</t>
    </rPh>
    <rPh sb="24" eb="25">
      <t>リツ</t>
    </rPh>
    <rPh sb="26" eb="28">
      <t>コウジョウ</t>
    </rPh>
    <rPh sb="29" eb="30">
      <t>ム</t>
    </rPh>
    <rPh sb="31" eb="33">
      <t>タイサク</t>
    </rPh>
    <rPh sb="34" eb="35">
      <t>コウ</t>
    </rPh>
    <rPh sb="37" eb="39">
      <t>ケイエイ</t>
    </rPh>
    <rPh sb="39" eb="41">
      <t>カイゼン</t>
    </rPh>
    <rPh sb="42" eb="43">
      <t>ツト</t>
    </rPh>
    <rPh sb="47" eb="49">
      <t>リョウキン</t>
    </rPh>
    <rPh sb="49" eb="51">
      <t>カイテイ</t>
    </rPh>
    <rPh sb="57" eb="59">
      <t>ケントウ</t>
    </rPh>
    <rPh sb="60" eb="62">
      <t>ヒツヨウ</t>
    </rPh>
    <rPh sb="74" eb="76">
      <t>ネンド</t>
    </rPh>
    <rPh sb="76" eb="78">
      <t>コウエイ</t>
    </rPh>
    <rPh sb="78" eb="80">
      <t>キギョウ</t>
    </rPh>
    <rPh sb="80" eb="81">
      <t>カ</t>
    </rPh>
    <rPh sb="81" eb="83">
      <t>イコウ</t>
    </rPh>
    <rPh sb="84" eb="85">
      <t>ム</t>
    </rPh>
    <rPh sb="86" eb="87">
      <t>ホン</t>
    </rPh>
    <rPh sb="96" eb="97">
      <t>ナカ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</si>
</sst>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398016"/>
        <c:axId val="7939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79398016"/>
        <c:axId val="79399936"/>
      </c:lineChart>
      <c:dateAx>
        <c:axId val="79398016"/>
        <c:scaling>
          <c:orientation val="minMax"/>
        </c:scaling>
        <c:delete val="1"/>
        <c:axPos val="b"/>
        <c:numFmt formatCode="ge" sourceLinked="1"/>
        <c:majorTickMark val="none"/>
        <c:minorTickMark val="none"/>
        <c:tickLblPos val="none"/>
        <c:crossAx val="79399936"/>
        <c:crosses val="autoZero"/>
        <c:auto val="1"/>
        <c:lblOffset val="100"/>
        <c:baseTimeUnit val="years"/>
      </c:dateAx>
      <c:valAx>
        <c:axId val="793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306560"/>
        <c:axId val="8230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82306560"/>
        <c:axId val="82308480"/>
      </c:lineChart>
      <c:dateAx>
        <c:axId val="82306560"/>
        <c:scaling>
          <c:orientation val="minMax"/>
        </c:scaling>
        <c:delete val="1"/>
        <c:axPos val="b"/>
        <c:numFmt formatCode="ge" sourceLinked="1"/>
        <c:majorTickMark val="none"/>
        <c:minorTickMark val="none"/>
        <c:tickLblPos val="none"/>
        <c:crossAx val="82308480"/>
        <c:crosses val="autoZero"/>
        <c:auto val="1"/>
        <c:lblOffset val="100"/>
        <c:baseTimeUnit val="years"/>
      </c:dateAx>
      <c:valAx>
        <c:axId val="8230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61.7</c:v>
                </c:pt>
                <c:pt idx="1">
                  <c:v>62.71</c:v>
                </c:pt>
                <c:pt idx="2">
                  <c:v>58.5</c:v>
                </c:pt>
                <c:pt idx="3">
                  <c:v>69.62</c:v>
                </c:pt>
                <c:pt idx="4">
                  <c:v>67.760000000000005</c:v>
                </c:pt>
              </c:numCache>
            </c:numRef>
          </c:val>
        </c:ser>
        <c:dLbls>
          <c:showLegendKey val="0"/>
          <c:showVal val="0"/>
          <c:showCatName val="0"/>
          <c:showSerName val="0"/>
          <c:showPercent val="0"/>
          <c:showBubbleSize val="0"/>
        </c:dLbls>
        <c:gapWidth val="150"/>
        <c:axId val="82416768"/>
        <c:axId val="8241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82416768"/>
        <c:axId val="82418688"/>
      </c:lineChart>
      <c:dateAx>
        <c:axId val="82416768"/>
        <c:scaling>
          <c:orientation val="minMax"/>
        </c:scaling>
        <c:delete val="1"/>
        <c:axPos val="b"/>
        <c:numFmt formatCode="ge" sourceLinked="1"/>
        <c:majorTickMark val="none"/>
        <c:minorTickMark val="none"/>
        <c:tickLblPos val="none"/>
        <c:crossAx val="82418688"/>
        <c:crosses val="autoZero"/>
        <c:auto val="1"/>
        <c:lblOffset val="100"/>
        <c:baseTimeUnit val="years"/>
      </c:dateAx>
      <c:valAx>
        <c:axId val="8241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119.97</c:v>
                </c:pt>
                <c:pt idx="1">
                  <c:v>95.01</c:v>
                </c:pt>
                <c:pt idx="2">
                  <c:v>84.44</c:v>
                </c:pt>
                <c:pt idx="3">
                  <c:v>73.260000000000005</c:v>
                </c:pt>
                <c:pt idx="4">
                  <c:v>64.13</c:v>
                </c:pt>
              </c:numCache>
            </c:numRef>
          </c:val>
        </c:ser>
        <c:dLbls>
          <c:showLegendKey val="0"/>
          <c:showVal val="0"/>
          <c:showCatName val="0"/>
          <c:showSerName val="0"/>
          <c:showPercent val="0"/>
          <c:showBubbleSize val="0"/>
        </c:dLbls>
        <c:gapWidth val="150"/>
        <c:axId val="79835904"/>
        <c:axId val="7983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835904"/>
        <c:axId val="79837824"/>
      </c:lineChart>
      <c:dateAx>
        <c:axId val="79835904"/>
        <c:scaling>
          <c:orientation val="minMax"/>
        </c:scaling>
        <c:delete val="1"/>
        <c:axPos val="b"/>
        <c:numFmt formatCode="ge" sourceLinked="1"/>
        <c:majorTickMark val="none"/>
        <c:minorTickMark val="none"/>
        <c:tickLblPos val="none"/>
        <c:crossAx val="79837824"/>
        <c:crosses val="autoZero"/>
        <c:auto val="1"/>
        <c:lblOffset val="100"/>
        <c:baseTimeUnit val="years"/>
      </c:dateAx>
      <c:valAx>
        <c:axId val="7983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876480"/>
        <c:axId val="7987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876480"/>
        <c:axId val="79878400"/>
      </c:lineChart>
      <c:dateAx>
        <c:axId val="79876480"/>
        <c:scaling>
          <c:orientation val="minMax"/>
        </c:scaling>
        <c:delete val="1"/>
        <c:axPos val="b"/>
        <c:numFmt formatCode="ge" sourceLinked="1"/>
        <c:majorTickMark val="none"/>
        <c:minorTickMark val="none"/>
        <c:tickLblPos val="none"/>
        <c:crossAx val="79878400"/>
        <c:crosses val="autoZero"/>
        <c:auto val="1"/>
        <c:lblOffset val="100"/>
        <c:baseTimeUnit val="years"/>
      </c:dateAx>
      <c:valAx>
        <c:axId val="7987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7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018304"/>
        <c:axId val="8202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018304"/>
        <c:axId val="82020224"/>
      </c:lineChart>
      <c:dateAx>
        <c:axId val="82018304"/>
        <c:scaling>
          <c:orientation val="minMax"/>
        </c:scaling>
        <c:delete val="1"/>
        <c:axPos val="b"/>
        <c:numFmt formatCode="ge" sourceLinked="1"/>
        <c:majorTickMark val="none"/>
        <c:minorTickMark val="none"/>
        <c:tickLblPos val="none"/>
        <c:crossAx val="82020224"/>
        <c:crosses val="autoZero"/>
        <c:auto val="1"/>
        <c:lblOffset val="100"/>
        <c:baseTimeUnit val="years"/>
      </c:dateAx>
      <c:valAx>
        <c:axId val="820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1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126336"/>
        <c:axId val="8212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126336"/>
        <c:axId val="82128256"/>
      </c:lineChart>
      <c:dateAx>
        <c:axId val="82126336"/>
        <c:scaling>
          <c:orientation val="minMax"/>
        </c:scaling>
        <c:delete val="1"/>
        <c:axPos val="b"/>
        <c:numFmt formatCode="ge" sourceLinked="1"/>
        <c:majorTickMark val="none"/>
        <c:minorTickMark val="none"/>
        <c:tickLblPos val="none"/>
        <c:crossAx val="82128256"/>
        <c:crosses val="autoZero"/>
        <c:auto val="1"/>
        <c:lblOffset val="100"/>
        <c:baseTimeUnit val="years"/>
      </c:dateAx>
      <c:valAx>
        <c:axId val="821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167296"/>
        <c:axId val="8216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167296"/>
        <c:axId val="82169216"/>
      </c:lineChart>
      <c:dateAx>
        <c:axId val="82167296"/>
        <c:scaling>
          <c:orientation val="minMax"/>
        </c:scaling>
        <c:delete val="1"/>
        <c:axPos val="b"/>
        <c:numFmt formatCode="ge" sourceLinked="1"/>
        <c:majorTickMark val="none"/>
        <c:minorTickMark val="none"/>
        <c:tickLblPos val="none"/>
        <c:crossAx val="82169216"/>
        <c:crosses val="autoZero"/>
        <c:auto val="1"/>
        <c:lblOffset val="100"/>
        <c:baseTimeUnit val="years"/>
      </c:dateAx>
      <c:valAx>
        <c:axId val="8216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4180.2299999999996</c:v>
                </c:pt>
                <c:pt idx="1">
                  <c:v>3885.26</c:v>
                </c:pt>
                <c:pt idx="2">
                  <c:v>4010.06</c:v>
                </c:pt>
                <c:pt idx="3">
                  <c:v>3349.26</c:v>
                </c:pt>
                <c:pt idx="4">
                  <c:v>3021.32</c:v>
                </c:pt>
              </c:numCache>
            </c:numRef>
          </c:val>
        </c:ser>
        <c:dLbls>
          <c:showLegendKey val="0"/>
          <c:showVal val="0"/>
          <c:showCatName val="0"/>
          <c:showSerName val="0"/>
          <c:showPercent val="0"/>
          <c:showBubbleSize val="0"/>
        </c:dLbls>
        <c:gapWidth val="150"/>
        <c:axId val="82203776"/>
        <c:axId val="8220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82203776"/>
        <c:axId val="82205696"/>
      </c:lineChart>
      <c:dateAx>
        <c:axId val="82203776"/>
        <c:scaling>
          <c:orientation val="minMax"/>
        </c:scaling>
        <c:delete val="1"/>
        <c:axPos val="b"/>
        <c:numFmt formatCode="ge" sourceLinked="1"/>
        <c:majorTickMark val="none"/>
        <c:minorTickMark val="none"/>
        <c:tickLblPos val="none"/>
        <c:crossAx val="82205696"/>
        <c:crosses val="autoZero"/>
        <c:auto val="1"/>
        <c:lblOffset val="100"/>
        <c:baseTimeUnit val="years"/>
      </c:dateAx>
      <c:valAx>
        <c:axId val="8220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0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119.92</c:v>
                </c:pt>
                <c:pt idx="1">
                  <c:v>74.92</c:v>
                </c:pt>
                <c:pt idx="2">
                  <c:v>68.31</c:v>
                </c:pt>
                <c:pt idx="3">
                  <c:v>67.92</c:v>
                </c:pt>
                <c:pt idx="4">
                  <c:v>67.97</c:v>
                </c:pt>
              </c:numCache>
            </c:numRef>
          </c:val>
        </c:ser>
        <c:dLbls>
          <c:showLegendKey val="0"/>
          <c:showVal val="0"/>
          <c:showCatName val="0"/>
          <c:showSerName val="0"/>
          <c:showPercent val="0"/>
          <c:showBubbleSize val="0"/>
        </c:dLbls>
        <c:gapWidth val="150"/>
        <c:axId val="82226176"/>
        <c:axId val="8224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82226176"/>
        <c:axId val="82244736"/>
      </c:lineChart>
      <c:dateAx>
        <c:axId val="82226176"/>
        <c:scaling>
          <c:orientation val="minMax"/>
        </c:scaling>
        <c:delete val="1"/>
        <c:axPos val="b"/>
        <c:numFmt formatCode="ge" sourceLinked="1"/>
        <c:majorTickMark val="none"/>
        <c:minorTickMark val="none"/>
        <c:tickLblPos val="none"/>
        <c:crossAx val="82244736"/>
        <c:crosses val="autoZero"/>
        <c:auto val="1"/>
        <c:lblOffset val="100"/>
        <c:baseTimeUnit val="years"/>
      </c:dateAx>
      <c:valAx>
        <c:axId val="8224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2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119.47</c:v>
                </c:pt>
                <c:pt idx="1">
                  <c:v>194.24</c:v>
                </c:pt>
                <c:pt idx="2">
                  <c:v>212.26</c:v>
                </c:pt>
                <c:pt idx="3">
                  <c:v>218.68</c:v>
                </c:pt>
                <c:pt idx="4">
                  <c:v>218.63</c:v>
                </c:pt>
              </c:numCache>
            </c:numRef>
          </c:val>
        </c:ser>
        <c:dLbls>
          <c:showLegendKey val="0"/>
          <c:showVal val="0"/>
          <c:showCatName val="0"/>
          <c:showSerName val="0"/>
          <c:showPercent val="0"/>
          <c:showBubbleSize val="0"/>
        </c:dLbls>
        <c:gapWidth val="150"/>
        <c:axId val="82278272"/>
        <c:axId val="8228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82278272"/>
        <c:axId val="82288640"/>
      </c:lineChart>
      <c:dateAx>
        <c:axId val="82278272"/>
        <c:scaling>
          <c:orientation val="minMax"/>
        </c:scaling>
        <c:delete val="1"/>
        <c:axPos val="b"/>
        <c:numFmt formatCode="ge" sourceLinked="1"/>
        <c:majorTickMark val="none"/>
        <c:minorTickMark val="none"/>
        <c:tickLblPos val="none"/>
        <c:crossAx val="82288640"/>
        <c:crosses val="autoZero"/>
        <c:auto val="1"/>
        <c:lblOffset val="100"/>
        <c:baseTimeUnit val="years"/>
      </c:dateAx>
      <c:valAx>
        <c:axId val="8228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7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熊本県　益城町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34581</v>
      </c>
      <c r="AM8" s="64"/>
      <c r="AN8" s="64"/>
      <c r="AO8" s="64"/>
      <c r="AP8" s="64"/>
      <c r="AQ8" s="64"/>
      <c r="AR8" s="64"/>
      <c r="AS8" s="64"/>
      <c r="AT8" s="63">
        <f>データ!S6</f>
        <v>65.680000000000007</v>
      </c>
      <c r="AU8" s="63"/>
      <c r="AV8" s="63"/>
      <c r="AW8" s="63"/>
      <c r="AX8" s="63"/>
      <c r="AY8" s="63"/>
      <c r="AZ8" s="63"/>
      <c r="BA8" s="63"/>
      <c r="BB8" s="63">
        <f>データ!T6</f>
        <v>526.51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12.07</v>
      </c>
      <c r="Q10" s="63"/>
      <c r="R10" s="63"/>
      <c r="S10" s="63"/>
      <c r="T10" s="63"/>
      <c r="U10" s="63"/>
      <c r="V10" s="63"/>
      <c r="W10" s="63">
        <f>データ!P6</f>
        <v>99.03</v>
      </c>
      <c r="X10" s="63"/>
      <c r="Y10" s="63"/>
      <c r="Z10" s="63"/>
      <c r="AA10" s="63"/>
      <c r="AB10" s="63"/>
      <c r="AC10" s="63"/>
      <c r="AD10" s="64">
        <f>データ!Q6</f>
        <v>2800</v>
      </c>
      <c r="AE10" s="64"/>
      <c r="AF10" s="64"/>
      <c r="AG10" s="64"/>
      <c r="AH10" s="64"/>
      <c r="AI10" s="64"/>
      <c r="AJ10" s="64"/>
      <c r="AK10" s="2"/>
      <c r="AL10" s="64">
        <f>データ!U6</f>
        <v>4163</v>
      </c>
      <c r="AM10" s="64"/>
      <c r="AN10" s="64"/>
      <c r="AO10" s="64"/>
      <c r="AP10" s="64"/>
      <c r="AQ10" s="64"/>
      <c r="AR10" s="64"/>
      <c r="AS10" s="64"/>
      <c r="AT10" s="63">
        <f>データ!V6</f>
        <v>1.05</v>
      </c>
      <c r="AU10" s="63"/>
      <c r="AV10" s="63"/>
      <c r="AW10" s="63"/>
      <c r="AX10" s="63"/>
      <c r="AY10" s="63"/>
      <c r="AZ10" s="63"/>
      <c r="BA10" s="63"/>
      <c r="BB10" s="63">
        <f>データ!W6</f>
        <v>3964.76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434434</v>
      </c>
      <c r="D6" s="31">
        <f t="shared" si="3"/>
        <v>47</v>
      </c>
      <c r="E6" s="31">
        <f t="shared" si="3"/>
        <v>17</v>
      </c>
      <c r="F6" s="31">
        <f t="shared" si="3"/>
        <v>4</v>
      </c>
      <c r="G6" s="31">
        <f t="shared" si="3"/>
        <v>0</v>
      </c>
      <c r="H6" s="31" t="str">
        <f t="shared" si="3"/>
        <v>熊本県　益城町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12.07</v>
      </c>
      <c r="P6" s="32">
        <f t="shared" si="3"/>
        <v>99.03</v>
      </c>
      <c r="Q6" s="32">
        <f t="shared" si="3"/>
        <v>2800</v>
      </c>
      <c r="R6" s="32">
        <f t="shared" si="3"/>
        <v>34581</v>
      </c>
      <c r="S6" s="32">
        <f t="shared" si="3"/>
        <v>65.680000000000007</v>
      </c>
      <c r="T6" s="32">
        <f t="shared" si="3"/>
        <v>526.51</v>
      </c>
      <c r="U6" s="32">
        <f t="shared" si="3"/>
        <v>4163</v>
      </c>
      <c r="V6" s="32">
        <f t="shared" si="3"/>
        <v>1.05</v>
      </c>
      <c r="W6" s="32">
        <f t="shared" si="3"/>
        <v>3964.76</v>
      </c>
      <c r="X6" s="33">
        <f>IF(X7="",NA(),X7)</f>
        <v>119.97</v>
      </c>
      <c r="Y6" s="33">
        <f t="shared" ref="Y6:AG6" si="4">IF(Y7="",NA(),Y7)</f>
        <v>95.01</v>
      </c>
      <c r="Z6" s="33">
        <f t="shared" si="4"/>
        <v>84.44</v>
      </c>
      <c r="AA6" s="33">
        <f t="shared" si="4"/>
        <v>73.260000000000005</v>
      </c>
      <c r="AB6" s="33">
        <f t="shared" si="4"/>
        <v>64.13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4180.2299999999996</v>
      </c>
      <c r="BF6" s="33">
        <f t="shared" ref="BF6:BN6" si="7">IF(BF7="",NA(),BF7)</f>
        <v>3885.26</v>
      </c>
      <c r="BG6" s="33">
        <f t="shared" si="7"/>
        <v>4010.06</v>
      </c>
      <c r="BH6" s="33">
        <f t="shared" si="7"/>
        <v>3349.26</v>
      </c>
      <c r="BI6" s="33">
        <f t="shared" si="7"/>
        <v>3021.32</v>
      </c>
      <c r="BJ6" s="33">
        <f t="shared" si="7"/>
        <v>1835.56</v>
      </c>
      <c r="BK6" s="33">
        <f t="shared" si="7"/>
        <v>1716.82</v>
      </c>
      <c r="BL6" s="33">
        <f t="shared" si="7"/>
        <v>1554.05</v>
      </c>
      <c r="BM6" s="33">
        <f t="shared" si="7"/>
        <v>1671.86</v>
      </c>
      <c r="BN6" s="33">
        <f t="shared" si="7"/>
        <v>1673.47</v>
      </c>
      <c r="BO6" s="32" t="str">
        <f>IF(BO7="","",IF(BO7="-","【-】","【"&amp;SUBSTITUTE(TEXT(BO7,"#,##0.00"),"-","△")&amp;"】"))</f>
        <v>【1,457.06】</v>
      </c>
      <c r="BP6" s="33">
        <f>IF(BP7="",NA(),BP7)</f>
        <v>119.92</v>
      </c>
      <c r="BQ6" s="33">
        <f t="shared" ref="BQ6:BY6" si="8">IF(BQ7="",NA(),BQ7)</f>
        <v>74.92</v>
      </c>
      <c r="BR6" s="33">
        <f t="shared" si="8"/>
        <v>68.31</v>
      </c>
      <c r="BS6" s="33">
        <f t="shared" si="8"/>
        <v>67.92</v>
      </c>
      <c r="BT6" s="33">
        <f t="shared" si="8"/>
        <v>67.97</v>
      </c>
      <c r="BU6" s="33">
        <f t="shared" si="8"/>
        <v>52.89</v>
      </c>
      <c r="BV6" s="33">
        <f t="shared" si="8"/>
        <v>51.73</v>
      </c>
      <c r="BW6" s="33">
        <f t="shared" si="8"/>
        <v>53.01</v>
      </c>
      <c r="BX6" s="33">
        <f t="shared" si="8"/>
        <v>50.54</v>
      </c>
      <c r="BY6" s="33">
        <f t="shared" si="8"/>
        <v>49.22</v>
      </c>
      <c r="BZ6" s="32" t="str">
        <f>IF(BZ7="","",IF(BZ7="-","【-】","【"&amp;SUBSTITUTE(TEXT(BZ7,"#,##0.00"),"-","△")&amp;"】"))</f>
        <v>【64.73】</v>
      </c>
      <c r="CA6" s="33">
        <f>IF(CA7="",NA(),CA7)</f>
        <v>119.47</v>
      </c>
      <c r="CB6" s="33">
        <f t="shared" ref="CB6:CJ6" si="9">IF(CB7="",NA(),CB7)</f>
        <v>194.24</v>
      </c>
      <c r="CC6" s="33">
        <f t="shared" si="9"/>
        <v>212.26</v>
      </c>
      <c r="CD6" s="33">
        <f t="shared" si="9"/>
        <v>218.68</v>
      </c>
      <c r="CE6" s="33">
        <f t="shared" si="9"/>
        <v>218.63</v>
      </c>
      <c r="CF6" s="33">
        <f t="shared" si="9"/>
        <v>300.52</v>
      </c>
      <c r="CG6" s="33">
        <f t="shared" si="9"/>
        <v>310.47000000000003</v>
      </c>
      <c r="CH6" s="33">
        <f t="shared" si="9"/>
        <v>299.39</v>
      </c>
      <c r="CI6" s="33">
        <f t="shared" si="9"/>
        <v>320.36</v>
      </c>
      <c r="CJ6" s="33">
        <f t="shared" si="9"/>
        <v>332.02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61.7</v>
      </c>
      <c r="CX6" s="33">
        <f t="shared" ref="CX6:DF6" si="11">IF(CX7="",NA(),CX7)</f>
        <v>62.71</v>
      </c>
      <c r="CY6" s="33">
        <f t="shared" si="11"/>
        <v>58.5</v>
      </c>
      <c r="CZ6" s="33">
        <f t="shared" si="11"/>
        <v>69.62</v>
      </c>
      <c r="DA6" s="33">
        <f t="shared" si="11"/>
        <v>67.760000000000005</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434434</v>
      </c>
      <c r="D7" s="35">
        <v>47</v>
      </c>
      <c r="E7" s="35">
        <v>17</v>
      </c>
      <c r="F7" s="35">
        <v>4</v>
      </c>
      <c r="G7" s="35">
        <v>0</v>
      </c>
      <c r="H7" s="35" t="s">
        <v>96</v>
      </c>
      <c r="I7" s="35" t="s">
        <v>97</v>
      </c>
      <c r="J7" s="35" t="s">
        <v>98</v>
      </c>
      <c r="K7" s="35" t="s">
        <v>99</v>
      </c>
      <c r="L7" s="35" t="s">
        <v>100</v>
      </c>
      <c r="M7" s="36" t="s">
        <v>101</v>
      </c>
      <c r="N7" s="36" t="s">
        <v>102</v>
      </c>
      <c r="O7" s="36">
        <v>12.07</v>
      </c>
      <c r="P7" s="36">
        <v>99.03</v>
      </c>
      <c r="Q7" s="36">
        <v>2800</v>
      </c>
      <c r="R7" s="36">
        <v>34581</v>
      </c>
      <c r="S7" s="36">
        <v>65.680000000000007</v>
      </c>
      <c r="T7" s="36">
        <v>526.51</v>
      </c>
      <c r="U7" s="36">
        <v>4163</v>
      </c>
      <c r="V7" s="36">
        <v>1.05</v>
      </c>
      <c r="W7" s="36">
        <v>3964.76</v>
      </c>
      <c r="X7" s="36">
        <v>119.97</v>
      </c>
      <c r="Y7" s="36">
        <v>95.01</v>
      </c>
      <c r="Z7" s="36">
        <v>84.44</v>
      </c>
      <c r="AA7" s="36">
        <v>73.260000000000005</v>
      </c>
      <c r="AB7" s="36">
        <v>64.13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4180.2299999999996</v>
      </c>
      <c r="BF7" s="36">
        <v>3885.26</v>
      </c>
      <c r="BG7" s="36">
        <v>4010.06</v>
      </c>
      <c r="BH7" s="36">
        <v>3349.26</v>
      </c>
      <c r="BI7" s="36">
        <v>3021.32</v>
      </c>
      <c r="BJ7" s="36">
        <v>1835.56</v>
      </c>
      <c r="BK7" s="36">
        <v>1716.82</v>
      </c>
      <c r="BL7" s="36">
        <v>1554.05</v>
      </c>
      <c r="BM7" s="36">
        <v>1671.86</v>
      </c>
      <c r="BN7" s="36">
        <v>1673.47</v>
      </c>
      <c r="BO7" s="36">
        <v>1457.06</v>
      </c>
      <c r="BP7" s="36">
        <v>119.92</v>
      </c>
      <c r="BQ7" s="36">
        <v>74.92</v>
      </c>
      <c r="BR7" s="36">
        <v>68.31</v>
      </c>
      <c r="BS7" s="36">
        <v>67.92</v>
      </c>
      <c r="BT7" s="36">
        <v>67.97</v>
      </c>
      <c r="BU7" s="36">
        <v>52.89</v>
      </c>
      <c r="BV7" s="36">
        <v>51.73</v>
      </c>
      <c r="BW7" s="36">
        <v>53.01</v>
      </c>
      <c r="BX7" s="36">
        <v>50.54</v>
      </c>
      <c r="BY7" s="36">
        <v>49.22</v>
      </c>
      <c r="BZ7" s="36">
        <v>64.73</v>
      </c>
      <c r="CA7" s="36">
        <v>119.47</v>
      </c>
      <c r="CB7" s="36">
        <v>194.24</v>
      </c>
      <c r="CC7" s="36">
        <v>212.26</v>
      </c>
      <c r="CD7" s="36">
        <v>218.68</v>
      </c>
      <c r="CE7" s="36">
        <v>218.63</v>
      </c>
      <c r="CF7" s="36">
        <v>300.52</v>
      </c>
      <c r="CG7" s="36">
        <v>310.47000000000003</v>
      </c>
      <c r="CH7" s="36">
        <v>299.39</v>
      </c>
      <c r="CI7" s="36">
        <v>320.36</v>
      </c>
      <c r="CJ7" s="36">
        <v>332.02</v>
      </c>
      <c r="CK7" s="36">
        <v>250.25</v>
      </c>
      <c r="CL7" s="36" t="s">
        <v>101</v>
      </c>
      <c r="CM7" s="36" t="s">
        <v>101</v>
      </c>
      <c r="CN7" s="36" t="s">
        <v>101</v>
      </c>
      <c r="CO7" s="36" t="s">
        <v>101</v>
      </c>
      <c r="CP7" s="36" t="s">
        <v>101</v>
      </c>
      <c r="CQ7" s="36">
        <v>36.799999999999997</v>
      </c>
      <c r="CR7" s="36">
        <v>36.67</v>
      </c>
      <c r="CS7" s="36">
        <v>36.200000000000003</v>
      </c>
      <c r="CT7" s="36">
        <v>34.74</v>
      </c>
      <c r="CU7" s="36">
        <v>36.65</v>
      </c>
      <c r="CV7" s="36">
        <v>40.31</v>
      </c>
      <c r="CW7" s="36">
        <v>61.7</v>
      </c>
      <c r="CX7" s="36">
        <v>62.71</v>
      </c>
      <c r="CY7" s="36">
        <v>58.5</v>
      </c>
      <c r="CZ7" s="36">
        <v>69.62</v>
      </c>
      <c r="DA7" s="36">
        <v>67.760000000000005</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2017-02-08T03:04:51Z</dcterms:created>
  <dcterms:modified xsi:type="dcterms:W3CDTF">2017-02-14T01:01:03Z</dcterms:modified>
  <cp:category/>
</cp:coreProperties>
</file>