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<sst xmlns="http://schemas.openxmlformats.org/spreadsheetml/2006/main" count="221" uniqueCount="111">
  <si>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</si>
  <si>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</si>
  <si>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</si>
  <si>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</si>
  <si>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</si>
  <si>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</si>
  <si>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</si>
  <si>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</si>
  <si>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</si>
  <si>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</si>
  <si>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</si>
  <si>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</si>
  <si>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</si>
  <si>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</si>
  <si>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</si>
  <si>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</si>
  <si>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</si>
  <si>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</si>
  <si>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</si>
  <si>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</si>
  <si>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</si>
  <si>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</si>
  <si>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</si>
  <si>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</si>
  <si>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</si>
  <si>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</si>
  <si>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</si>
  <si>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</si>
  <si>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</si>
  <si>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</si>
  <si>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</si>
  <si>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</si>
  <si>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</si>
  <si>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</si>
  <si>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</si>
  <si>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</si>
  <si>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</si>
  <si>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</si>
  <si>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</si>
  <si>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</si>
  <si>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</si>
  <si>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</si>
  <si>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</si>
  <si>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</si>
  <si>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</si>
  <si>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</si>
  <si>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</si>
  <si>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</si>
  <si>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</si>
  <si>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</si>
  <si>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</si>
  <si>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</si>
  <si>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</si>
  <si>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</si>
  <si>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</si>
  <si>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</si>
  <si>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</si>
  <si>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</si>
  <si>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</si>
  <si>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</si>
  <si>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</si>
  <si>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</si>
  <si>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</si>
  <si>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</si>
  <si>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</si>
  <si>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</si>
  <si>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</si>
  <si>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</si>
  <si>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</si>
  <si>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</si>
  <si>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</si>
  <si>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</si>
  <si>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</si>
  <si>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</si>
  <si>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</si>
  <si>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</si>
  <si>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</si>
  <si>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</si>
  <si>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</si>
  <si>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</si>
  <si>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</si>
  <si>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</si>
  <si>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</si>
  <si>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</si>
  <si>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</si>
  <si>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</si>
  <si>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</si>
  <si>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</si>
  <si>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</si>
  <si>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</si>
  <si>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</si>
  <si>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</si>
  <si>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</si>
  <si>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</si>
  <si>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</si>
  <si>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</si>
  <si>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益城町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</si>
  <si>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</si>
  <si>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</si>
  <si>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</si>
  <si>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</si>
  <si>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</si>
  <si>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</si>
  <si>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</si>
  <si>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</si>
  <si>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</si>
  <si>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</si>
  <si>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</si>
  <si>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公共・特環と比較するとかなり下回るが、農集同規模の全国平均から見ると、経営状態としては、良好である。
　整備自体は完了しているので、今後は未水洗化世帯の解消に向け取り組む必要がある。</t>
    <rPh sb="1" eb="3">
      <t>コウキョウ</t>
    </rPh>
    <rPh sb="4" eb="5">
      <t>トク</t>
    </rPh>
    <rPh sb="5" eb="6">
      <t>カン</t>
    </rPh>
    <rPh sb="7" eb="9">
      <t>ヒカク</t>
    </rPh>
    <rPh sb="15" eb="17">
      <t>シタマワ</t>
    </rPh>
    <rPh sb="20" eb="22">
      <t>ノウシュウ</t>
    </rPh>
    <rPh sb="22" eb="25">
      <t>ドウキボ</t>
    </rPh>
    <rPh sb="26" eb="28">
      <t>ゼンコク</t>
    </rPh>
    <rPh sb="28" eb="30">
      <t>ヘイキン</t>
    </rPh>
    <rPh sb="32" eb="33">
      <t>ミ</t>
    </rPh>
    <rPh sb="36" eb="38">
      <t>ケイエイ</t>
    </rPh>
    <rPh sb="38" eb="40">
      <t>ジョウタイ</t>
    </rPh>
    <rPh sb="45" eb="47">
      <t>リョウコウ</t>
    </rPh>
    <rPh sb="53" eb="55">
      <t>セイビ</t>
    </rPh>
    <rPh sb="55" eb="57">
      <t>ジタイ</t>
    </rPh>
    <rPh sb="58" eb="60">
      <t>カンリョウ</t>
    </rPh>
    <rPh sb="67" eb="69">
      <t>コンゴ</t>
    </rPh>
    <rPh sb="70" eb="71">
      <t>ミ</t>
    </rPh>
    <rPh sb="71" eb="74">
      <t>スイセンカ</t>
    </rPh>
    <rPh sb="74" eb="76">
      <t>セタイ</t>
    </rPh>
    <rPh sb="77" eb="79">
      <t>カイショウ</t>
    </rPh>
    <rPh sb="80" eb="81">
      <t>ム</t>
    </rPh>
    <rPh sb="82" eb="83">
      <t>ト</t>
    </rPh>
    <rPh sb="84" eb="85">
      <t>ク</t>
    </rPh>
    <rPh sb="86" eb="88">
      <t>ヒツヨウ</t>
    </rPh>
    <phoneticPr fontId="4"/>
  </si>
  <si>
    <t>　供用開始が平成15年であり、処理場においては修繕が少しづつ目立ち始めてきた。
　処理場の更新時期については、公共下水道への接続も視野に今後検討を要する。
　また、管渠においては一部マンホール部の補修等が出てきた。　</t>
    <rPh sb="1" eb="3">
      <t>キョウヨウ</t>
    </rPh>
    <rPh sb="3" eb="5">
      <t>カイシ</t>
    </rPh>
    <rPh sb="6" eb="8">
      <t>ヘイセイ</t>
    </rPh>
    <rPh sb="10" eb="11">
      <t>ネン</t>
    </rPh>
    <rPh sb="15" eb="18">
      <t>ショリジョウ</t>
    </rPh>
    <rPh sb="23" eb="25">
      <t>シュウゼン</t>
    </rPh>
    <rPh sb="26" eb="27">
      <t>スコ</t>
    </rPh>
    <rPh sb="30" eb="32">
      <t>メダ</t>
    </rPh>
    <rPh sb="33" eb="34">
      <t>ハジ</t>
    </rPh>
    <rPh sb="41" eb="44">
      <t>ショリジョウ</t>
    </rPh>
    <rPh sb="45" eb="47">
      <t>コウシン</t>
    </rPh>
    <rPh sb="47" eb="49">
      <t>ジキ</t>
    </rPh>
    <rPh sb="55" eb="57">
      <t>コウキョウ</t>
    </rPh>
    <rPh sb="57" eb="60">
      <t>ゲスイドウ</t>
    </rPh>
    <rPh sb="62" eb="64">
      <t>セツゾク</t>
    </rPh>
    <rPh sb="65" eb="67">
      <t>シヤ</t>
    </rPh>
    <rPh sb="68" eb="70">
      <t>コンゴ</t>
    </rPh>
    <rPh sb="70" eb="72">
      <t>ケントウ</t>
    </rPh>
    <rPh sb="73" eb="74">
      <t>ヨウ</t>
    </rPh>
    <rPh sb="82" eb="84">
      <t>カンキョ</t>
    </rPh>
    <rPh sb="89" eb="91">
      <t>イチブ</t>
    </rPh>
    <rPh sb="96" eb="97">
      <t>ブ</t>
    </rPh>
    <rPh sb="98" eb="100">
      <t>ホシュウ</t>
    </rPh>
    <rPh sb="100" eb="101">
      <t>トウ</t>
    </rPh>
    <rPh sb="102" eb="103">
      <t>デ</t>
    </rPh>
    <phoneticPr fontId="4"/>
  </si>
  <si>
    <t>　整備が完了し、今後は維持管理のみとなる。
　公共・特環と同様公営企業化に向けた検討を本年度実施中である。
　</t>
    <rPh sb="1" eb="3">
      <t>セイビ</t>
    </rPh>
    <rPh sb="4" eb="6">
      <t>カンリョウ</t>
    </rPh>
    <rPh sb="8" eb="10">
      <t>コンゴ</t>
    </rPh>
    <rPh sb="11" eb="13">
      <t>イジ</t>
    </rPh>
    <rPh sb="13" eb="15">
      <t>カンリ</t>
    </rPh>
    <rPh sb="23" eb="25">
      <t>コウキョウ</t>
    </rPh>
    <rPh sb="26" eb="27">
      <t>トク</t>
    </rPh>
    <rPh sb="27" eb="28">
      <t>カン</t>
    </rPh>
    <rPh sb="29" eb="31">
      <t>ドウヨウ</t>
    </rPh>
    <rPh sb="31" eb="33">
      <t>コウエイ</t>
    </rPh>
    <rPh sb="33" eb="36">
      <t>キギョウカ</t>
    </rPh>
    <rPh sb="37" eb="38">
      <t>ム</t>
    </rPh>
    <rPh sb="40" eb="42">
      <t>ケントウ</t>
    </rPh>
    <rPh sb="43" eb="44">
      <t>ホン</t>
    </rPh>
    <rPh sb="44" eb="46">
      <t>ネンド</t>
    </rPh>
    <rPh sb="46" eb="49">
      <t>ジッシチュウ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</si>
</sst>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09408"/>
        <c:axId val="710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09408"/>
        <c:axId val="71011328"/>
      </c:lineChart>
      <c:dateAx>
        <c:axId val="7100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011328"/>
        <c:crosses val="autoZero"/>
        <c:auto val="1"/>
        <c:lblOffset val="100"/>
        <c:baseTimeUnit val="years"/>
      </c:dateAx>
      <c:valAx>
        <c:axId val="710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00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58.46</c:v>
                </c:pt>
                <c:pt idx="1">
                  <c:v>56.04</c:v>
                </c:pt>
                <c:pt idx="2">
                  <c:v>58.01</c:v>
                </c:pt>
                <c:pt idx="3">
                  <c:v>62.08</c:v>
                </c:pt>
                <c:pt idx="4">
                  <c:v>64.95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57984"/>
        <c:axId val="8125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7984"/>
        <c:axId val="81259904"/>
      </c:lineChart>
      <c:dateAx>
        <c:axId val="812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59904"/>
        <c:crosses val="autoZero"/>
        <c:auto val="1"/>
        <c:lblOffset val="100"/>
        <c:baseTimeUnit val="years"/>
      </c:dateAx>
      <c:valAx>
        <c:axId val="8125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81.17</c:v>
                </c:pt>
                <c:pt idx="1">
                  <c:v>82.55</c:v>
                </c:pt>
                <c:pt idx="2">
                  <c:v>82.62</c:v>
                </c:pt>
                <c:pt idx="3">
                  <c:v>84.54</c:v>
                </c:pt>
                <c:pt idx="4">
                  <c:v>84.95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8192"/>
        <c:axId val="813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8192"/>
        <c:axId val="81370112"/>
      </c:lineChart>
      <c:dateAx>
        <c:axId val="8136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70112"/>
        <c:crosses val="autoZero"/>
        <c:auto val="1"/>
        <c:lblOffset val="100"/>
        <c:baseTimeUnit val="years"/>
      </c:dateAx>
      <c:valAx>
        <c:axId val="813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6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53.74</c:v>
                </c:pt>
                <c:pt idx="1">
                  <c:v>53.41</c:v>
                </c:pt>
                <c:pt idx="2">
                  <c:v>54.52</c:v>
                </c:pt>
                <c:pt idx="3">
                  <c:v>52.98</c:v>
                </c:pt>
                <c:pt idx="4">
                  <c:v>50.88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93024"/>
        <c:axId val="7459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93024"/>
        <c:axId val="74594944"/>
      </c:lineChart>
      <c:dateAx>
        <c:axId val="7459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94944"/>
        <c:crosses val="autoZero"/>
        <c:auto val="1"/>
        <c:lblOffset val="100"/>
        <c:baseTimeUnit val="years"/>
      </c:dateAx>
      <c:valAx>
        <c:axId val="7459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9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37696"/>
        <c:axId val="746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37696"/>
        <c:axId val="74639616"/>
      </c:lineChart>
      <c:dateAx>
        <c:axId val="746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39616"/>
        <c:crosses val="autoZero"/>
        <c:auto val="1"/>
        <c:lblOffset val="100"/>
        <c:baseTimeUnit val="years"/>
      </c:dateAx>
      <c:valAx>
        <c:axId val="746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6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9808"/>
        <c:axId val="746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9808"/>
        <c:axId val="74681728"/>
      </c:lineChart>
      <c:dateAx>
        <c:axId val="746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81728"/>
        <c:crosses val="autoZero"/>
        <c:auto val="1"/>
        <c:lblOffset val="100"/>
        <c:baseTimeUnit val="years"/>
      </c:dateAx>
      <c:valAx>
        <c:axId val="746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6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29184"/>
        <c:axId val="8003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29184"/>
        <c:axId val="80031104"/>
      </c:lineChart>
      <c:dateAx>
        <c:axId val="8002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31104"/>
        <c:crosses val="autoZero"/>
        <c:auto val="1"/>
        <c:lblOffset val="100"/>
        <c:baseTimeUnit val="years"/>
      </c:dateAx>
      <c:valAx>
        <c:axId val="8003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2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66048"/>
        <c:axId val="800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66048"/>
        <c:axId val="80067968"/>
      </c:lineChart>
      <c:dateAx>
        <c:axId val="800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67968"/>
        <c:crosses val="autoZero"/>
        <c:auto val="1"/>
        <c:lblOffset val="100"/>
        <c:baseTimeUnit val="years"/>
      </c:dateAx>
      <c:valAx>
        <c:axId val="800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1676.09</c:v>
                </c:pt>
                <c:pt idx="1">
                  <c:v>1556.69</c:v>
                </c:pt>
                <c:pt idx="2">
                  <c:v>1491.99</c:v>
                </c:pt>
                <c:pt idx="3">
                  <c:v>1380.09</c:v>
                </c:pt>
                <c:pt idx="4">
                  <c:v>1311.12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83968"/>
        <c:axId val="811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83968"/>
        <c:axId val="81155200"/>
      </c:lineChart>
      <c:dateAx>
        <c:axId val="80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55200"/>
        <c:crosses val="autoZero"/>
        <c:auto val="1"/>
        <c:lblOffset val="100"/>
        <c:baseTimeUnit val="years"/>
      </c:dateAx>
      <c:valAx>
        <c:axId val="811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8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38.92</c:v>
                </c:pt>
                <c:pt idx="1">
                  <c:v>41.51</c:v>
                </c:pt>
                <c:pt idx="2">
                  <c:v>39.799999999999997</c:v>
                </c:pt>
                <c:pt idx="3">
                  <c:v>42.89</c:v>
                </c:pt>
                <c:pt idx="4">
                  <c:v>45.83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93600"/>
        <c:axId val="8119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93600"/>
        <c:axId val="81199872"/>
      </c:lineChart>
      <c:dateAx>
        <c:axId val="8119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99872"/>
        <c:crosses val="autoZero"/>
        <c:auto val="1"/>
        <c:lblOffset val="100"/>
        <c:baseTimeUnit val="years"/>
      </c:dateAx>
      <c:valAx>
        <c:axId val="8119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9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367.03</c:v>
                </c:pt>
                <c:pt idx="1">
                  <c:v>353.61</c:v>
                </c:pt>
                <c:pt idx="2">
                  <c:v>366.78</c:v>
                </c:pt>
                <c:pt idx="3">
                  <c:v>348.82</c:v>
                </c:pt>
                <c:pt idx="4">
                  <c:v>324.86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9696"/>
        <c:axId val="8124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9696"/>
        <c:axId val="81240064"/>
      </c:lineChart>
      <c:dateAx>
        <c:axId val="8122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40064"/>
        <c:crosses val="autoZero"/>
        <c:auto val="1"/>
        <c:lblOffset val="100"/>
        <c:baseTimeUnit val="years"/>
      </c:dateAx>
      <c:valAx>
        <c:axId val="8124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2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熊本県　益城町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34581</v>
      </c>
      <c r="AM8" s="64"/>
      <c r="AN8" s="64"/>
      <c r="AO8" s="64"/>
      <c r="AP8" s="64"/>
      <c r="AQ8" s="64"/>
      <c r="AR8" s="64"/>
      <c r="AS8" s="64"/>
      <c r="AT8" s="63">
        <f>データ!S6</f>
        <v>65.680000000000007</v>
      </c>
      <c r="AU8" s="63"/>
      <c r="AV8" s="63"/>
      <c r="AW8" s="63"/>
      <c r="AX8" s="63"/>
      <c r="AY8" s="63"/>
      <c r="AZ8" s="63"/>
      <c r="BA8" s="63"/>
      <c r="BB8" s="63">
        <f>データ!T6</f>
        <v>526.51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6.15</v>
      </c>
      <c r="Q10" s="63"/>
      <c r="R10" s="63"/>
      <c r="S10" s="63"/>
      <c r="T10" s="63"/>
      <c r="U10" s="63"/>
      <c r="V10" s="63"/>
      <c r="W10" s="63">
        <f>データ!P6</f>
        <v>97.81</v>
      </c>
      <c r="X10" s="63"/>
      <c r="Y10" s="63"/>
      <c r="Z10" s="63"/>
      <c r="AA10" s="63"/>
      <c r="AB10" s="63"/>
      <c r="AC10" s="63"/>
      <c r="AD10" s="64">
        <f>データ!Q6</f>
        <v>2800</v>
      </c>
      <c r="AE10" s="64"/>
      <c r="AF10" s="64"/>
      <c r="AG10" s="64"/>
      <c r="AH10" s="64"/>
      <c r="AI10" s="64"/>
      <c r="AJ10" s="64"/>
      <c r="AK10" s="2"/>
      <c r="AL10" s="64">
        <f>データ!U6</f>
        <v>2120</v>
      </c>
      <c r="AM10" s="64"/>
      <c r="AN10" s="64"/>
      <c r="AO10" s="64"/>
      <c r="AP10" s="64"/>
      <c r="AQ10" s="64"/>
      <c r="AR10" s="64"/>
      <c r="AS10" s="64"/>
      <c r="AT10" s="63">
        <f>データ!V6</f>
        <v>0.95</v>
      </c>
      <c r="AU10" s="63"/>
      <c r="AV10" s="63"/>
      <c r="AW10" s="63"/>
      <c r="AX10" s="63"/>
      <c r="AY10" s="63"/>
      <c r="AZ10" s="63"/>
      <c r="BA10" s="63"/>
      <c r="BB10" s="63">
        <f>データ!W6</f>
        <v>2231.58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434434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熊本県　益城町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6.15</v>
      </c>
      <c r="P6" s="32">
        <f t="shared" si="3"/>
        <v>97.81</v>
      </c>
      <c r="Q6" s="32">
        <f t="shared" si="3"/>
        <v>2800</v>
      </c>
      <c r="R6" s="32">
        <f t="shared" si="3"/>
        <v>34581</v>
      </c>
      <c r="S6" s="32">
        <f t="shared" si="3"/>
        <v>65.680000000000007</v>
      </c>
      <c r="T6" s="32">
        <f t="shared" si="3"/>
        <v>526.51</v>
      </c>
      <c r="U6" s="32">
        <f t="shared" si="3"/>
        <v>2120</v>
      </c>
      <c r="V6" s="32">
        <f t="shared" si="3"/>
        <v>0.95</v>
      </c>
      <c r="W6" s="32">
        <f t="shared" si="3"/>
        <v>2231.58</v>
      </c>
      <c r="X6" s="33">
        <f>IF(X7="",NA(),X7)</f>
        <v>53.74</v>
      </c>
      <c r="Y6" s="33">
        <f t="shared" ref="Y6:AG6" si="4">IF(Y7="",NA(),Y7)</f>
        <v>53.41</v>
      </c>
      <c r="Z6" s="33">
        <f t="shared" si="4"/>
        <v>54.52</v>
      </c>
      <c r="AA6" s="33">
        <f t="shared" si="4"/>
        <v>52.98</v>
      </c>
      <c r="AB6" s="33">
        <f t="shared" si="4"/>
        <v>50.88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1676.09</v>
      </c>
      <c r="BF6" s="33">
        <f t="shared" ref="BF6:BN6" si="7">IF(BF7="",NA(),BF7)</f>
        <v>1556.69</v>
      </c>
      <c r="BG6" s="33">
        <f t="shared" si="7"/>
        <v>1491.99</v>
      </c>
      <c r="BH6" s="33">
        <f t="shared" si="7"/>
        <v>1380.09</v>
      </c>
      <c r="BI6" s="33">
        <f t="shared" si="7"/>
        <v>1311.12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38.92</v>
      </c>
      <c r="BQ6" s="33">
        <f t="shared" ref="BQ6:BY6" si="8">IF(BQ7="",NA(),BQ7)</f>
        <v>41.51</v>
      </c>
      <c r="BR6" s="33">
        <f t="shared" si="8"/>
        <v>39.799999999999997</v>
      </c>
      <c r="BS6" s="33">
        <f t="shared" si="8"/>
        <v>42.89</v>
      </c>
      <c r="BT6" s="33">
        <f t="shared" si="8"/>
        <v>45.83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367.03</v>
      </c>
      <c r="CB6" s="33">
        <f t="shared" ref="CB6:CJ6" si="9">IF(CB7="",NA(),CB7)</f>
        <v>353.61</v>
      </c>
      <c r="CC6" s="33">
        <f t="shared" si="9"/>
        <v>366.78</v>
      </c>
      <c r="CD6" s="33">
        <f t="shared" si="9"/>
        <v>348.82</v>
      </c>
      <c r="CE6" s="33">
        <f t="shared" si="9"/>
        <v>324.86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58.46</v>
      </c>
      <c r="CM6" s="33">
        <f t="shared" ref="CM6:CU6" si="10">IF(CM7="",NA(),CM7)</f>
        <v>56.04</v>
      </c>
      <c r="CN6" s="33">
        <f t="shared" si="10"/>
        <v>58.01</v>
      </c>
      <c r="CO6" s="33">
        <f t="shared" si="10"/>
        <v>62.08</v>
      </c>
      <c r="CP6" s="33">
        <f t="shared" si="10"/>
        <v>64.95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81.17</v>
      </c>
      <c r="CX6" s="33">
        <f t="shared" ref="CX6:DF6" si="11">IF(CX7="",NA(),CX7)</f>
        <v>82.55</v>
      </c>
      <c r="CY6" s="33">
        <f t="shared" si="11"/>
        <v>82.62</v>
      </c>
      <c r="CZ6" s="33">
        <f t="shared" si="11"/>
        <v>84.54</v>
      </c>
      <c r="DA6" s="33">
        <f t="shared" si="11"/>
        <v>84.95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434434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6.15</v>
      </c>
      <c r="P7" s="36">
        <v>97.81</v>
      </c>
      <c r="Q7" s="36">
        <v>2800</v>
      </c>
      <c r="R7" s="36">
        <v>34581</v>
      </c>
      <c r="S7" s="36">
        <v>65.680000000000007</v>
      </c>
      <c r="T7" s="36">
        <v>526.51</v>
      </c>
      <c r="U7" s="36">
        <v>2120</v>
      </c>
      <c r="V7" s="36">
        <v>0.95</v>
      </c>
      <c r="W7" s="36">
        <v>2231.58</v>
      </c>
      <c r="X7" s="36">
        <v>53.74</v>
      </c>
      <c r="Y7" s="36">
        <v>53.41</v>
      </c>
      <c r="Z7" s="36">
        <v>54.52</v>
      </c>
      <c r="AA7" s="36">
        <v>52.98</v>
      </c>
      <c r="AB7" s="36">
        <v>50.88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1676.09</v>
      </c>
      <c r="BF7" s="36">
        <v>1556.69</v>
      </c>
      <c r="BG7" s="36">
        <v>1491.99</v>
      </c>
      <c r="BH7" s="36">
        <v>1380.09</v>
      </c>
      <c r="BI7" s="36">
        <v>1311.12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38.92</v>
      </c>
      <c r="BQ7" s="36">
        <v>41.51</v>
      </c>
      <c r="BR7" s="36">
        <v>39.799999999999997</v>
      </c>
      <c r="BS7" s="36">
        <v>42.89</v>
      </c>
      <c r="BT7" s="36">
        <v>45.83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367.03</v>
      </c>
      <c r="CB7" s="36">
        <v>353.61</v>
      </c>
      <c r="CC7" s="36">
        <v>366.78</v>
      </c>
      <c r="CD7" s="36">
        <v>348.82</v>
      </c>
      <c r="CE7" s="36">
        <v>324.86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58.46</v>
      </c>
      <c r="CM7" s="36">
        <v>56.04</v>
      </c>
      <c r="CN7" s="36">
        <v>58.01</v>
      </c>
      <c r="CO7" s="36">
        <v>62.08</v>
      </c>
      <c r="CP7" s="36">
        <v>64.95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81.17</v>
      </c>
      <c r="CX7" s="36">
        <v>82.55</v>
      </c>
      <c r="CY7" s="36">
        <v>82.62</v>
      </c>
      <c r="CZ7" s="36">
        <v>84.54</v>
      </c>
      <c r="DA7" s="36">
        <v>84.95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2017-02-08T03:16:08Z</dcterms:created>
  <dcterms:modified xsi:type="dcterms:W3CDTF">2017-02-14T01:02:03Z</dcterms:modified>
  <cp:category/>
</cp:coreProperties>
</file>