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<sst xmlns="http://schemas.openxmlformats.org/spreadsheetml/2006/main" count="217" uniqueCount="107">
  <si>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</si>
  <si>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</si>
  <si>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</si>
  <si>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</si>
  <si>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</si>
  <si>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</si>
  <si>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</si>
  <si>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</si>
  <si>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</si>
  <si>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</si>
  <si>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</si>
  <si>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</si>
  <si>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</si>
  <si>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</si>
  <si>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</si>
  <si>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</si>
  <si>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</si>
  <si>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</si>
  <si>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</si>
  <si>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</si>
  <si>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</si>
  <si>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</si>
  <si>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</si>
  <si>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</si>
  <si>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</si>
  <si>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</si>
  <si>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</si>
  <si>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</si>
  <si>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</si>
  <si>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</si>
  <si>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</si>
  <si>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</si>
  <si>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</si>
  <si>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</si>
  <si>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</si>
  <si>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</si>
  <si>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</si>
  <si>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</si>
  <si>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</si>
  <si>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</si>
  <si>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</si>
  <si>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</si>
  <si>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</si>
  <si>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</si>
  <si>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</si>
  <si>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</si>
  <si>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</si>
  <si>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</si>
  <si>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</si>
  <si>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</si>
  <si>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</si>
  <si>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</si>
  <si>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</si>
  <si>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</si>
  <si>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</si>
  <si>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</si>
  <si>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</si>
  <si>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</si>
  <si>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</si>
  <si>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</si>
  <si>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</si>
  <si>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</si>
  <si>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</si>
  <si>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</si>
  <si>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</si>
  <si>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</si>
  <si>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</si>
  <si>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</si>
  <si>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</si>
  <si>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</si>
  <si>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</si>
  <si>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</si>
  <si>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</si>
  <si>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</si>
  <si>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</si>
  <si>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</si>
  <si>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</si>
  <si>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</si>
  <si>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</si>
  <si>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</si>
  <si>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</si>
  <si>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</si>
  <si>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</si>
  <si>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</si>
  <si>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</si>
  <si>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</si>
  <si>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</si>
  <si>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</si>
  <si>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</si>
  <si>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</si>
  <si>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</si>
  <si>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</si>
  <si>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</si>
  <si>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益城町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</si>
  <si>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</si>
  <si>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</si>
  <si>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</si>
  <si>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</si>
  <si>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</si>
  <si>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</si>
  <si>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</si>
  <si>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</si>
  <si>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</si>
  <si>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</si>
  <si>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収支比率については、柱である水道料金での増収は望めず、維持管理等が増え近年下がっている。累積欠損金比率については、地方公営企業法の改正により、みなし償却制度が廃止され、減価償却費が増加したことや固定資産台帳を電算化したことで、会計上の資産との相違があり、会計上の資産が除却されていなかったことが原因で会計処理を行ったためで高い数値となっている。</t>
    <rPh sb="0" eb="2">
      <t>ケイエイ</t>
    </rPh>
    <rPh sb="2" eb="4">
      <t>シュウシ</t>
    </rPh>
    <rPh sb="4" eb="6">
      <t>ヒリツ</t>
    </rPh>
    <rPh sb="12" eb="13">
      <t>ハシラ</t>
    </rPh>
    <rPh sb="16" eb="18">
      <t>スイドウ</t>
    </rPh>
    <rPh sb="18" eb="20">
      <t>リョウキン</t>
    </rPh>
    <rPh sb="22" eb="24">
      <t>ゾウシュウ</t>
    </rPh>
    <rPh sb="25" eb="26">
      <t>ノゾ</t>
    </rPh>
    <rPh sb="29" eb="31">
      <t>イジ</t>
    </rPh>
    <rPh sb="31" eb="33">
      <t>カンリ</t>
    </rPh>
    <rPh sb="33" eb="34">
      <t>トウ</t>
    </rPh>
    <rPh sb="35" eb="36">
      <t>フ</t>
    </rPh>
    <rPh sb="37" eb="39">
      <t>キンネン</t>
    </rPh>
    <rPh sb="39" eb="40">
      <t>サ</t>
    </rPh>
    <rPh sb="46" eb="48">
      <t>ルイセキ</t>
    </rPh>
    <rPh sb="48" eb="50">
      <t>ケッソン</t>
    </rPh>
    <rPh sb="50" eb="51">
      <t>キン</t>
    </rPh>
    <rPh sb="51" eb="53">
      <t>ヒリツ</t>
    </rPh>
    <rPh sb="59" eb="61">
      <t>チホウ</t>
    </rPh>
    <rPh sb="61" eb="63">
      <t>コウエイ</t>
    </rPh>
    <rPh sb="63" eb="65">
      <t>キギョウ</t>
    </rPh>
    <rPh sb="65" eb="66">
      <t>ホウ</t>
    </rPh>
    <rPh sb="67" eb="69">
      <t>カイセイ</t>
    </rPh>
    <rPh sb="76" eb="78">
      <t>ショウキャク</t>
    </rPh>
    <rPh sb="78" eb="80">
      <t>セイド</t>
    </rPh>
    <rPh sb="81" eb="83">
      <t>ハイシ</t>
    </rPh>
    <rPh sb="86" eb="88">
      <t>ゲンカ</t>
    </rPh>
    <rPh sb="88" eb="90">
      <t>ショウキャク</t>
    </rPh>
    <rPh sb="90" eb="91">
      <t>ヒ</t>
    </rPh>
    <rPh sb="92" eb="94">
      <t>ゾウカ</t>
    </rPh>
    <rPh sb="99" eb="101">
      <t>コテイ</t>
    </rPh>
    <rPh sb="101" eb="103">
      <t>シサン</t>
    </rPh>
    <rPh sb="103" eb="105">
      <t>ダイチョウ</t>
    </rPh>
    <rPh sb="106" eb="109">
      <t>デンサンカ</t>
    </rPh>
    <rPh sb="115" eb="117">
      <t>カイケイ</t>
    </rPh>
    <rPh sb="117" eb="118">
      <t>ジョウ</t>
    </rPh>
    <rPh sb="119" eb="121">
      <t>シサン</t>
    </rPh>
    <rPh sb="123" eb="125">
      <t>ソウイ</t>
    </rPh>
    <rPh sb="129" eb="131">
      <t>カイケイ</t>
    </rPh>
    <rPh sb="131" eb="132">
      <t>ジョウ</t>
    </rPh>
    <rPh sb="133" eb="135">
      <t>シサン</t>
    </rPh>
    <rPh sb="136" eb="138">
      <t>ジョキャク</t>
    </rPh>
    <rPh sb="149" eb="151">
      <t>ゲンイン</t>
    </rPh>
    <rPh sb="152" eb="154">
      <t>カイケイ</t>
    </rPh>
    <rPh sb="154" eb="156">
      <t>ショリ</t>
    </rPh>
    <rPh sb="157" eb="158">
      <t>オコナ</t>
    </rPh>
    <rPh sb="163" eb="164">
      <t>タカ</t>
    </rPh>
    <rPh sb="165" eb="167">
      <t>スウチ</t>
    </rPh>
    <phoneticPr fontId="4"/>
  </si>
  <si>
    <t>簡易水道事業を上水道事業に統合する総合化計画により、平成25年度から老朽化した簡易水道の施設整備を行っている。平成28年度には、統合する計画で進めている。老朽管更新については、平成28年度から進める計画である。</t>
    <rPh sb="0" eb="2">
      <t>カンイ</t>
    </rPh>
    <rPh sb="2" eb="4">
      <t>スイドウ</t>
    </rPh>
    <rPh sb="4" eb="6">
      <t>ジギョウ</t>
    </rPh>
    <rPh sb="7" eb="10">
      <t>ジョウスイドウ</t>
    </rPh>
    <rPh sb="10" eb="12">
      <t>ジギョウ</t>
    </rPh>
    <rPh sb="13" eb="15">
      <t>トウゴウ</t>
    </rPh>
    <rPh sb="17" eb="20">
      <t>ソウゴウカ</t>
    </rPh>
    <rPh sb="20" eb="22">
      <t>ケイカク</t>
    </rPh>
    <rPh sb="26" eb="28">
      <t>ヘイセイ</t>
    </rPh>
    <rPh sb="30" eb="32">
      <t>ネンド</t>
    </rPh>
    <rPh sb="34" eb="37">
      <t>ロウキュウカ</t>
    </rPh>
    <rPh sb="39" eb="41">
      <t>カンイ</t>
    </rPh>
    <rPh sb="41" eb="43">
      <t>スイドウ</t>
    </rPh>
    <rPh sb="44" eb="46">
      <t>シセツ</t>
    </rPh>
    <rPh sb="46" eb="48">
      <t>セイビ</t>
    </rPh>
    <rPh sb="49" eb="50">
      <t>オコナ</t>
    </rPh>
    <rPh sb="55" eb="57">
      <t>ヘイセイ</t>
    </rPh>
    <rPh sb="59" eb="61">
      <t>ネンド</t>
    </rPh>
    <rPh sb="64" eb="66">
      <t>トウゴウ</t>
    </rPh>
    <rPh sb="68" eb="70">
      <t>ケイカク</t>
    </rPh>
    <rPh sb="71" eb="72">
      <t>スス</t>
    </rPh>
    <rPh sb="77" eb="79">
      <t>ロウキュウ</t>
    </rPh>
    <rPh sb="79" eb="80">
      <t>カン</t>
    </rPh>
    <rPh sb="80" eb="82">
      <t>コウシン</t>
    </rPh>
    <rPh sb="88" eb="90">
      <t>ヘイセイ</t>
    </rPh>
    <rPh sb="92" eb="94">
      <t>ネンド</t>
    </rPh>
    <rPh sb="96" eb="97">
      <t>スス</t>
    </rPh>
    <rPh sb="99" eb="101">
      <t>ケイカク</t>
    </rPh>
    <phoneticPr fontId="4"/>
  </si>
  <si>
    <t>今後の水道事業については、老朽管路の更新等があり、収入の柱である水道料金については、節水機器の普及やボトル飲料といった生活スタイルの変化等で増収は望めないため、更なるコスト削減や使用料の見直しも視野にいれなければならない。</t>
    <rPh sb="0" eb="2">
      <t>コンゴ</t>
    </rPh>
    <rPh sb="3" eb="5">
      <t>スイドウ</t>
    </rPh>
    <rPh sb="5" eb="7">
      <t>ジギョウ</t>
    </rPh>
    <rPh sb="13" eb="15">
      <t>ロウキュウ</t>
    </rPh>
    <rPh sb="15" eb="17">
      <t>カンロ</t>
    </rPh>
    <rPh sb="18" eb="20">
      <t>コウシン</t>
    </rPh>
    <rPh sb="20" eb="21">
      <t>トウ</t>
    </rPh>
    <rPh sb="25" eb="27">
      <t>シュウニュウ</t>
    </rPh>
    <rPh sb="28" eb="29">
      <t>ハシラ</t>
    </rPh>
    <rPh sb="32" eb="34">
      <t>スイドウ</t>
    </rPh>
    <rPh sb="34" eb="36">
      <t>リョウキン</t>
    </rPh>
    <rPh sb="42" eb="44">
      <t>セッスイ</t>
    </rPh>
    <rPh sb="44" eb="46">
      <t>キキ</t>
    </rPh>
    <rPh sb="47" eb="49">
      <t>フキュウ</t>
    </rPh>
    <rPh sb="53" eb="55">
      <t>インリョウ</t>
    </rPh>
    <rPh sb="59" eb="61">
      <t>セイカツ</t>
    </rPh>
    <rPh sb="66" eb="68">
      <t>ヘンカ</t>
    </rPh>
    <rPh sb="68" eb="69">
      <t>トウ</t>
    </rPh>
    <rPh sb="70" eb="72">
      <t>ゾウシュウ</t>
    </rPh>
    <rPh sb="73" eb="74">
      <t>ノゾ</t>
    </rPh>
    <rPh sb="80" eb="81">
      <t>サラ</t>
    </rPh>
    <rPh sb="86" eb="88">
      <t>サクゲン</t>
    </rPh>
    <rPh sb="89" eb="92">
      <t>シヨウリョウ</t>
    </rPh>
    <rPh sb="93" eb="95">
      <t>ミナオ</t>
    </rPh>
    <rPh sb="97" eb="99">
      <t>シヤ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</si>
</sst>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798016"/>
        <c:axId val="138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37798016"/>
        <c:axId val="138503296"/>
      </c:lineChart>
      <c:dateAx>
        <c:axId val="137798016"/>
        <c:scaling>
          <c:orientation val="minMax"/>
        </c:scaling>
        <c:delete val="1"/>
        <c:axPos val="b"/>
        <c:numFmt formatCode="ge" sourceLinked="1"/>
        <c:majorTickMark val="none"/>
        <c:minorTickMark val="none"/>
        <c:tickLblPos val="none"/>
        <c:crossAx val="138503296"/>
        <c:crosses val="autoZero"/>
        <c:auto val="1"/>
        <c:lblOffset val="100"/>
        <c:baseTimeUnit val="years"/>
      </c:dateAx>
      <c:valAx>
        <c:axId val="138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49.56</c:v>
                </c:pt>
                <c:pt idx="1">
                  <c:v>49.48</c:v>
                </c:pt>
                <c:pt idx="2">
                  <c:v>47.81</c:v>
                </c:pt>
                <c:pt idx="3">
                  <c:v>46.49</c:v>
                </c:pt>
                <c:pt idx="4">
                  <c:v>45.87</c:v>
                </c:pt>
              </c:numCache>
            </c:numRef>
          </c:val>
        </c:ser>
        <c:dLbls>
          <c:showLegendKey val="0"/>
          <c:showVal val="0"/>
          <c:showCatName val="0"/>
          <c:showSerName val="0"/>
          <c:showPercent val="0"/>
          <c:showBubbleSize val="0"/>
        </c:dLbls>
        <c:gapWidth val="150"/>
        <c:axId val="154870528"/>
        <c:axId val="1548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54870528"/>
        <c:axId val="154872448"/>
      </c:lineChart>
      <c:dateAx>
        <c:axId val="154870528"/>
        <c:scaling>
          <c:orientation val="minMax"/>
        </c:scaling>
        <c:delete val="1"/>
        <c:axPos val="b"/>
        <c:numFmt formatCode="ge" sourceLinked="1"/>
        <c:majorTickMark val="none"/>
        <c:minorTickMark val="none"/>
        <c:tickLblPos val="none"/>
        <c:crossAx val="154872448"/>
        <c:crosses val="autoZero"/>
        <c:auto val="1"/>
        <c:lblOffset val="100"/>
        <c:baseTimeUnit val="years"/>
      </c:dateAx>
      <c:valAx>
        <c:axId val="1548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87.26</c:v>
                </c:pt>
                <c:pt idx="1">
                  <c:v>87.51</c:v>
                </c:pt>
                <c:pt idx="2">
                  <c:v>90.02</c:v>
                </c:pt>
                <c:pt idx="3">
                  <c:v>92.35</c:v>
                </c:pt>
                <c:pt idx="4">
                  <c:v>92.59</c:v>
                </c:pt>
              </c:numCache>
            </c:numRef>
          </c:val>
        </c:ser>
        <c:dLbls>
          <c:showLegendKey val="0"/>
          <c:showVal val="0"/>
          <c:showCatName val="0"/>
          <c:showSerName val="0"/>
          <c:showPercent val="0"/>
          <c:showBubbleSize val="0"/>
        </c:dLbls>
        <c:gapWidth val="150"/>
        <c:axId val="154911104"/>
        <c:axId val="154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54911104"/>
        <c:axId val="154913024"/>
      </c:lineChart>
      <c:dateAx>
        <c:axId val="154911104"/>
        <c:scaling>
          <c:orientation val="minMax"/>
        </c:scaling>
        <c:delete val="1"/>
        <c:axPos val="b"/>
        <c:numFmt formatCode="ge" sourceLinked="1"/>
        <c:majorTickMark val="none"/>
        <c:minorTickMark val="none"/>
        <c:tickLblPos val="none"/>
        <c:crossAx val="154913024"/>
        <c:crosses val="autoZero"/>
        <c:auto val="1"/>
        <c:lblOffset val="100"/>
        <c:baseTimeUnit val="years"/>
      </c:dateAx>
      <c:valAx>
        <c:axId val="154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111.98</c:v>
                </c:pt>
                <c:pt idx="1">
                  <c:v>118.16</c:v>
                </c:pt>
                <c:pt idx="2">
                  <c:v>114.27</c:v>
                </c:pt>
                <c:pt idx="3">
                  <c:v>109.88</c:v>
                </c:pt>
                <c:pt idx="4">
                  <c:v>102.43</c:v>
                </c:pt>
              </c:numCache>
            </c:numRef>
          </c:val>
        </c:ser>
        <c:dLbls>
          <c:showLegendKey val="0"/>
          <c:showVal val="0"/>
          <c:showCatName val="0"/>
          <c:showSerName val="0"/>
          <c:showPercent val="0"/>
          <c:showBubbleSize val="0"/>
        </c:dLbls>
        <c:gapWidth val="150"/>
        <c:axId val="144125952"/>
        <c:axId val="144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44125952"/>
        <c:axId val="144151680"/>
      </c:lineChart>
      <c:dateAx>
        <c:axId val="144125952"/>
        <c:scaling>
          <c:orientation val="minMax"/>
        </c:scaling>
        <c:delete val="1"/>
        <c:axPos val="b"/>
        <c:numFmt formatCode="ge" sourceLinked="1"/>
        <c:majorTickMark val="none"/>
        <c:minorTickMark val="none"/>
        <c:tickLblPos val="none"/>
        <c:crossAx val="144151680"/>
        <c:crosses val="autoZero"/>
        <c:auto val="1"/>
        <c:lblOffset val="100"/>
        <c:baseTimeUnit val="years"/>
      </c:dateAx>
      <c:valAx>
        <c:axId val="14415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36.119999999999997</c:v>
                </c:pt>
                <c:pt idx="1">
                  <c:v>37.119999999999997</c:v>
                </c:pt>
                <c:pt idx="2">
                  <c:v>38.19</c:v>
                </c:pt>
                <c:pt idx="3">
                  <c:v>38.770000000000003</c:v>
                </c:pt>
                <c:pt idx="4">
                  <c:v>49.8</c:v>
                </c:pt>
              </c:numCache>
            </c:numRef>
          </c:val>
        </c:ser>
        <c:dLbls>
          <c:showLegendKey val="0"/>
          <c:showVal val="0"/>
          <c:showCatName val="0"/>
          <c:showSerName val="0"/>
          <c:showPercent val="0"/>
          <c:showBubbleSize val="0"/>
        </c:dLbls>
        <c:gapWidth val="150"/>
        <c:axId val="146689408"/>
        <c:axId val="1468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46689408"/>
        <c:axId val="146840960"/>
      </c:lineChart>
      <c:dateAx>
        <c:axId val="146689408"/>
        <c:scaling>
          <c:orientation val="minMax"/>
        </c:scaling>
        <c:delete val="1"/>
        <c:axPos val="b"/>
        <c:numFmt formatCode="ge" sourceLinked="1"/>
        <c:majorTickMark val="none"/>
        <c:minorTickMark val="none"/>
        <c:tickLblPos val="none"/>
        <c:crossAx val="146840960"/>
        <c:crosses val="autoZero"/>
        <c:auto val="1"/>
        <c:lblOffset val="100"/>
        <c:baseTimeUnit val="years"/>
      </c:dateAx>
      <c:valAx>
        <c:axId val="1468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0.27</c:v>
                </c:pt>
                <c:pt idx="1">
                  <c:v>0.27</c:v>
                </c:pt>
                <c:pt idx="2">
                  <c:v>0.49</c:v>
                </c:pt>
                <c:pt idx="3">
                  <c:v>2.41</c:v>
                </c:pt>
                <c:pt idx="4">
                  <c:v>2.37</c:v>
                </c:pt>
              </c:numCache>
            </c:numRef>
          </c:val>
        </c:ser>
        <c:dLbls>
          <c:showLegendKey val="0"/>
          <c:showVal val="0"/>
          <c:showCatName val="0"/>
          <c:showSerName val="0"/>
          <c:showPercent val="0"/>
          <c:showBubbleSize val="0"/>
        </c:dLbls>
        <c:gapWidth val="150"/>
        <c:axId val="147290752"/>
        <c:axId val="1473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47290752"/>
        <c:axId val="147326080"/>
      </c:lineChart>
      <c:dateAx>
        <c:axId val="147290752"/>
        <c:scaling>
          <c:orientation val="minMax"/>
        </c:scaling>
        <c:delete val="1"/>
        <c:axPos val="b"/>
        <c:numFmt formatCode="ge" sourceLinked="1"/>
        <c:majorTickMark val="none"/>
        <c:minorTickMark val="none"/>
        <c:tickLblPos val="none"/>
        <c:crossAx val="147326080"/>
        <c:crosses val="autoZero"/>
        <c:auto val="1"/>
        <c:lblOffset val="100"/>
        <c:baseTimeUnit val="years"/>
      </c:dateAx>
      <c:valAx>
        <c:axId val="1473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formatCode="#,##0.00;&quot;△&quot;#,##0.00;&quot;-&quot;">
                  <c:v>86.18</c:v>
                </c:pt>
              </c:numCache>
            </c:numRef>
          </c:val>
        </c:ser>
        <c:dLbls>
          <c:showLegendKey val="0"/>
          <c:showVal val="0"/>
          <c:showCatName val="0"/>
          <c:showSerName val="0"/>
          <c:showPercent val="0"/>
          <c:showBubbleSize val="0"/>
        </c:dLbls>
        <c:gapWidth val="150"/>
        <c:axId val="147449728"/>
        <c:axId val="147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47449728"/>
        <c:axId val="147538304"/>
      </c:lineChart>
      <c:dateAx>
        <c:axId val="147449728"/>
        <c:scaling>
          <c:orientation val="minMax"/>
        </c:scaling>
        <c:delete val="1"/>
        <c:axPos val="b"/>
        <c:numFmt formatCode="ge" sourceLinked="1"/>
        <c:majorTickMark val="none"/>
        <c:minorTickMark val="none"/>
        <c:tickLblPos val="none"/>
        <c:crossAx val="147538304"/>
        <c:crosses val="autoZero"/>
        <c:auto val="1"/>
        <c:lblOffset val="100"/>
        <c:baseTimeUnit val="years"/>
      </c:dateAx>
      <c:valAx>
        <c:axId val="14753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827.94</c:v>
                </c:pt>
                <c:pt idx="1">
                  <c:v>941.73</c:v>
                </c:pt>
                <c:pt idx="2">
                  <c:v>863.14</c:v>
                </c:pt>
                <c:pt idx="3">
                  <c:v>1680.32</c:v>
                </c:pt>
                <c:pt idx="4">
                  <c:v>423.47</c:v>
                </c:pt>
              </c:numCache>
            </c:numRef>
          </c:val>
        </c:ser>
        <c:dLbls>
          <c:showLegendKey val="0"/>
          <c:showVal val="0"/>
          <c:showCatName val="0"/>
          <c:showSerName val="0"/>
          <c:showPercent val="0"/>
          <c:showBubbleSize val="0"/>
        </c:dLbls>
        <c:gapWidth val="150"/>
        <c:axId val="154817280"/>
        <c:axId val="14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54817280"/>
        <c:axId val="149463424"/>
      </c:lineChart>
      <c:dateAx>
        <c:axId val="154817280"/>
        <c:scaling>
          <c:orientation val="minMax"/>
        </c:scaling>
        <c:delete val="1"/>
        <c:axPos val="b"/>
        <c:numFmt formatCode="ge" sourceLinked="1"/>
        <c:majorTickMark val="none"/>
        <c:minorTickMark val="none"/>
        <c:tickLblPos val="none"/>
        <c:crossAx val="149463424"/>
        <c:crosses val="autoZero"/>
        <c:auto val="1"/>
        <c:lblOffset val="100"/>
        <c:baseTimeUnit val="years"/>
      </c:dateAx>
      <c:valAx>
        <c:axId val="14946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8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622.65</c:v>
                </c:pt>
                <c:pt idx="1">
                  <c:v>597.47</c:v>
                </c:pt>
                <c:pt idx="2">
                  <c:v>572.22</c:v>
                </c:pt>
                <c:pt idx="3">
                  <c:v>574.70000000000005</c:v>
                </c:pt>
                <c:pt idx="4">
                  <c:v>623.78</c:v>
                </c:pt>
              </c:numCache>
            </c:numRef>
          </c:val>
        </c:ser>
        <c:dLbls>
          <c:showLegendKey val="0"/>
          <c:showVal val="0"/>
          <c:showCatName val="0"/>
          <c:showSerName val="0"/>
          <c:showPercent val="0"/>
          <c:showBubbleSize val="0"/>
        </c:dLbls>
        <c:gapWidth val="150"/>
        <c:axId val="154670976"/>
        <c:axId val="154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54670976"/>
        <c:axId val="154677248"/>
      </c:lineChart>
      <c:dateAx>
        <c:axId val="154670976"/>
        <c:scaling>
          <c:orientation val="minMax"/>
        </c:scaling>
        <c:delete val="1"/>
        <c:axPos val="b"/>
        <c:numFmt formatCode="ge" sourceLinked="1"/>
        <c:majorTickMark val="none"/>
        <c:minorTickMark val="none"/>
        <c:tickLblPos val="none"/>
        <c:crossAx val="154677248"/>
        <c:crosses val="autoZero"/>
        <c:auto val="1"/>
        <c:lblOffset val="100"/>
        <c:baseTimeUnit val="years"/>
      </c:dateAx>
      <c:valAx>
        <c:axId val="15467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100.8</c:v>
                </c:pt>
                <c:pt idx="1">
                  <c:v>108.4</c:v>
                </c:pt>
                <c:pt idx="2">
                  <c:v>104.07</c:v>
                </c:pt>
                <c:pt idx="3">
                  <c:v>98.52</c:v>
                </c:pt>
                <c:pt idx="4">
                  <c:v>93.54</c:v>
                </c:pt>
              </c:numCache>
            </c:numRef>
          </c:val>
        </c:ser>
        <c:dLbls>
          <c:showLegendKey val="0"/>
          <c:showVal val="0"/>
          <c:showCatName val="0"/>
          <c:showSerName val="0"/>
          <c:showPercent val="0"/>
          <c:showBubbleSize val="0"/>
        </c:dLbls>
        <c:gapWidth val="150"/>
        <c:axId val="154760704"/>
        <c:axId val="1547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54760704"/>
        <c:axId val="154762624"/>
      </c:lineChart>
      <c:dateAx>
        <c:axId val="154760704"/>
        <c:scaling>
          <c:orientation val="minMax"/>
        </c:scaling>
        <c:delete val="1"/>
        <c:axPos val="b"/>
        <c:numFmt formatCode="ge" sourceLinked="1"/>
        <c:majorTickMark val="none"/>
        <c:minorTickMark val="none"/>
        <c:tickLblPos val="none"/>
        <c:crossAx val="154762624"/>
        <c:crosses val="autoZero"/>
        <c:auto val="1"/>
        <c:lblOffset val="100"/>
        <c:baseTimeUnit val="years"/>
      </c:dateAx>
      <c:valAx>
        <c:axId val="1547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123.74</c:v>
                </c:pt>
                <c:pt idx="1">
                  <c:v>114.92</c:v>
                </c:pt>
                <c:pt idx="2">
                  <c:v>119.8</c:v>
                </c:pt>
                <c:pt idx="3">
                  <c:v>127.25</c:v>
                </c:pt>
                <c:pt idx="4">
                  <c:v>134.5</c:v>
                </c:pt>
              </c:numCache>
            </c:numRef>
          </c:val>
        </c:ser>
        <c:dLbls>
          <c:showLegendKey val="0"/>
          <c:showVal val="0"/>
          <c:showCatName val="0"/>
          <c:showSerName val="0"/>
          <c:showPercent val="0"/>
          <c:showBubbleSize val="0"/>
        </c:dLbls>
        <c:gapWidth val="150"/>
        <c:axId val="154784896"/>
        <c:axId val="154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54784896"/>
        <c:axId val="154786816"/>
      </c:lineChart>
      <c:dateAx>
        <c:axId val="154784896"/>
        <c:scaling>
          <c:orientation val="minMax"/>
        </c:scaling>
        <c:delete val="1"/>
        <c:axPos val="b"/>
        <c:numFmt formatCode="ge" sourceLinked="1"/>
        <c:majorTickMark val="none"/>
        <c:minorTickMark val="none"/>
        <c:tickLblPos val="none"/>
        <c:crossAx val="154786816"/>
        <c:crosses val="autoZero"/>
        <c:auto val="1"/>
        <c:lblOffset val="100"/>
        <c:baseTimeUnit val="years"/>
      </c:dateAx>
      <c:valAx>
        <c:axId val="154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熊本県　益城町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34201</v>
      </c>
      <c r="AJ8" s="75"/>
      <c r="AK8" s="75"/>
      <c r="AL8" s="75"/>
      <c r="AM8" s="75"/>
      <c r="AN8" s="75"/>
      <c r="AO8" s="75"/>
      <c r="AP8" s="76"/>
      <c r="AQ8" s="57">
        <f>データ!R6</f>
        <v>65.680000000000007</v>
      </c>
      <c r="AR8" s="57"/>
      <c r="AS8" s="57"/>
      <c r="AT8" s="57"/>
      <c r="AU8" s="57"/>
      <c r="AV8" s="57"/>
      <c r="AW8" s="57"/>
      <c r="AX8" s="57"/>
      <c r="AY8" s="57">
        <f>データ!S6</f>
        <v>520.72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51.63</v>
      </c>
      <c r="K10" s="57"/>
      <c r="L10" s="57"/>
      <c r="M10" s="57"/>
      <c r="N10" s="57"/>
      <c r="O10" s="57"/>
      <c r="P10" s="57"/>
      <c r="Q10" s="57"/>
      <c r="R10" s="57">
        <f>データ!O6</f>
        <v>97.77</v>
      </c>
      <c r="S10" s="57"/>
      <c r="T10" s="57"/>
      <c r="U10" s="57"/>
      <c r="V10" s="57"/>
      <c r="W10" s="57"/>
      <c r="X10" s="57"/>
      <c r="Y10" s="57"/>
      <c r="Z10" s="65">
        <f>データ!P6</f>
        <v>2597</v>
      </c>
      <c r="AA10" s="65"/>
      <c r="AB10" s="65"/>
      <c r="AC10" s="65"/>
      <c r="AD10" s="65"/>
      <c r="AE10" s="65"/>
      <c r="AF10" s="65"/>
      <c r="AG10" s="65"/>
      <c r="AH10" s="2"/>
      <c r="AI10" s="65">
        <f>データ!T6</f>
        <v>33405</v>
      </c>
      <c r="AJ10" s="65"/>
      <c r="AK10" s="65"/>
      <c r="AL10" s="65"/>
      <c r="AM10" s="65"/>
      <c r="AN10" s="65"/>
      <c r="AO10" s="65"/>
      <c r="AP10" s="65"/>
      <c r="AQ10" s="57">
        <f>データ!U6</f>
        <v>20.53</v>
      </c>
      <c r="AR10" s="57"/>
      <c r="AS10" s="57"/>
      <c r="AT10" s="57"/>
      <c r="AU10" s="57"/>
      <c r="AV10" s="57"/>
      <c r="AW10" s="57"/>
      <c r="AX10" s="57"/>
      <c r="AY10" s="57">
        <f>データ!V6</f>
        <v>1627.13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434434</v>
      </c>
      <c r="D6" s="31">
        <f t="shared" si="3"/>
        <v>46</v>
      </c>
      <c r="E6" s="31">
        <f t="shared" si="3"/>
        <v>1</v>
      </c>
      <c r="F6" s="31">
        <f t="shared" si="3"/>
        <v>0</v>
      </c>
      <c r="G6" s="31">
        <f t="shared" si="3"/>
        <v>1</v>
      </c>
      <c r="H6" s="31" t="str">
        <f t="shared" si="3"/>
        <v>熊本県　益城町</v>
      </c>
      <c r="I6" s="31" t="str">
        <f t="shared" si="3"/>
        <v>法適用</v>
      </c>
      <c r="J6" s="31" t="str">
        <f t="shared" si="3"/>
        <v>水道事業</v>
      </c>
      <c r="K6" s="31" t="str">
        <f t="shared" si="3"/>
        <v>末端給水事業</v>
      </c>
      <c r="L6" s="31" t="str">
        <f t="shared" si="3"/>
        <v>A5</v>
      </c>
      <c r="M6" s="32" t="str">
        <f t="shared" si="3"/>
        <v>-</v>
      </c>
      <c r="N6" s="32">
        <f t="shared" si="3"/>
        <v>51.63</v>
      </c>
      <c r="O6" s="32">
        <f t="shared" si="3"/>
        <v>97.77</v>
      </c>
      <c r="P6" s="32">
        <f t="shared" si="3"/>
        <v>2597</v>
      </c>
      <c r="Q6" s="32">
        <f t="shared" si="3"/>
        <v>34201</v>
      </c>
      <c r="R6" s="32">
        <f t="shared" si="3"/>
        <v>65.680000000000007</v>
      </c>
      <c r="S6" s="32">
        <f t="shared" si="3"/>
        <v>520.72</v>
      </c>
      <c r="T6" s="32">
        <f t="shared" si="3"/>
        <v>33405</v>
      </c>
      <c r="U6" s="32">
        <f t="shared" si="3"/>
        <v>20.53</v>
      </c>
      <c r="V6" s="32">
        <f t="shared" si="3"/>
        <v>1627.13</v>
      </c>
      <c r="W6" s="33">
        <f>IF(W7="",NA(),W7)</f>
        <v>111.98</v>
      </c>
      <c r="X6" s="33">
        <f t="shared" ref="X6:AF6" si="4">IF(X7="",NA(),X7)</f>
        <v>118.16</v>
      </c>
      <c r="Y6" s="33">
        <f t="shared" si="4"/>
        <v>114.27</v>
      </c>
      <c r="Z6" s="33">
        <f t="shared" si="4"/>
        <v>109.88</v>
      </c>
      <c r="AA6" s="33">
        <f t="shared" si="4"/>
        <v>102.43</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3">
        <f t="shared" si="5"/>
        <v>86.18</v>
      </c>
      <c r="AM6" s="33">
        <f t="shared" si="5"/>
        <v>5.37</v>
      </c>
      <c r="AN6" s="33">
        <f t="shared" si="5"/>
        <v>6.79</v>
      </c>
      <c r="AO6" s="33">
        <f t="shared" si="5"/>
        <v>6.33</v>
      </c>
      <c r="AP6" s="33">
        <f t="shared" si="5"/>
        <v>7.76</v>
      </c>
      <c r="AQ6" s="33">
        <f t="shared" si="5"/>
        <v>3.77</v>
      </c>
      <c r="AR6" s="32" t="str">
        <f>IF(AR7="","",IF(AR7="-","【-】","【"&amp;SUBSTITUTE(TEXT(AR7,"#,##0.00"),"-","△")&amp;"】"))</f>
        <v>【0.81】</v>
      </c>
      <c r="AS6" s="33">
        <f>IF(AS7="",NA(),AS7)</f>
        <v>827.94</v>
      </c>
      <c r="AT6" s="33">
        <f t="shared" ref="AT6:BB6" si="6">IF(AT7="",NA(),AT7)</f>
        <v>941.73</v>
      </c>
      <c r="AU6" s="33">
        <f t="shared" si="6"/>
        <v>863.14</v>
      </c>
      <c r="AV6" s="33">
        <f t="shared" si="6"/>
        <v>1680.32</v>
      </c>
      <c r="AW6" s="33">
        <f t="shared" si="6"/>
        <v>423.47</v>
      </c>
      <c r="AX6" s="33">
        <f t="shared" si="6"/>
        <v>792.56</v>
      </c>
      <c r="AY6" s="33">
        <f t="shared" si="6"/>
        <v>832.37</v>
      </c>
      <c r="AZ6" s="33">
        <f t="shared" si="6"/>
        <v>852.01</v>
      </c>
      <c r="BA6" s="33">
        <f t="shared" si="6"/>
        <v>909.68</v>
      </c>
      <c r="BB6" s="33">
        <f t="shared" si="6"/>
        <v>382.09</v>
      </c>
      <c r="BC6" s="32" t="str">
        <f>IF(BC7="","",IF(BC7="-","【-】","【"&amp;SUBSTITUTE(TEXT(BC7,"#,##0.00"),"-","△")&amp;"】"))</f>
        <v>【264.16】</v>
      </c>
      <c r="BD6" s="33">
        <f>IF(BD7="",NA(),BD7)</f>
        <v>622.65</v>
      </c>
      <c r="BE6" s="33">
        <f t="shared" ref="BE6:BM6" si="7">IF(BE7="",NA(),BE7)</f>
        <v>597.47</v>
      </c>
      <c r="BF6" s="33">
        <f t="shared" si="7"/>
        <v>572.22</v>
      </c>
      <c r="BG6" s="33">
        <f t="shared" si="7"/>
        <v>574.70000000000005</v>
      </c>
      <c r="BH6" s="33">
        <f t="shared" si="7"/>
        <v>623.78</v>
      </c>
      <c r="BI6" s="33">
        <f t="shared" si="7"/>
        <v>403.05</v>
      </c>
      <c r="BJ6" s="33">
        <f t="shared" si="7"/>
        <v>403.15</v>
      </c>
      <c r="BK6" s="33">
        <f t="shared" si="7"/>
        <v>391.4</v>
      </c>
      <c r="BL6" s="33">
        <f t="shared" si="7"/>
        <v>382.65</v>
      </c>
      <c r="BM6" s="33">
        <f t="shared" si="7"/>
        <v>385.06</v>
      </c>
      <c r="BN6" s="32" t="str">
        <f>IF(BN7="","",IF(BN7="-","【-】","【"&amp;SUBSTITUTE(TEXT(BN7,"#,##0.00"),"-","△")&amp;"】"))</f>
        <v>【283.72】</v>
      </c>
      <c r="BO6" s="33">
        <f>IF(BO7="",NA(),BO7)</f>
        <v>100.8</v>
      </c>
      <c r="BP6" s="33">
        <f t="shared" ref="BP6:BX6" si="8">IF(BP7="",NA(),BP7)</f>
        <v>108.4</v>
      </c>
      <c r="BQ6" s="33">
        <f t="shared" si="8"/>
        <v>104.07</v>
      </c>
      <c r="BR6" s="33">
        <f t="shared" si="8"/>
        <v>98.52</v>
      </c>
      <c r="BS6" s="33">
        <f t="shared" si="8"/>
        <v>93.54</v>
      </c>
      <c r="BT6" s="33">
        <f t="shared" si="8"/>
        <v>97.63</v>
      </c>
      <c r="BU6" s="33">
        <f t="shared" si="8"/>
        <v>94.86</v>
      </c>
      <c r="BV6" s="33">
        <f t="shared" si="8"/>
        <v>95.91</v>
      </c>
      <c r="BW6" s="33">
        <f t="shared" si="8"/>
        <v>96.1</v>
      </c>
      <c r="BX6" s="33">
        <f t="shared" si="8"/>
        <v>99.07</v>
      </c>
      <c r="BY6" s="32" t="str">
        <f>IF(BY7="","",IF(BY7="-","【-】","【"&amp;SUBSTITUTE(TEXT(BY7,"#,##0.00"),"-","△")&amp;"】"))</f>
        <v>【104.60】</v>
      </c>
      <c r="BZ6" s="33">
        <f>IF(BZ7="",NA(),BZ7)</f>
        <v>123.74</v>
      </c>
      <c r="CA6" s="33">
        <f t="shared" ref="CA6:CI6" si="9">IF(CA7="",NA(),CA7)</f>
        <v>114.92</v>
      </c>
      <c r="CB6" s="33">
        <f t="shared" si="9"/>
        <v>119.8</v>
      </c>
      <c r="CC6" s="33">
        <f t="shared" si="9"/>
        <v>127.25</v>
      </c>
      <c r="CD6" s="33">
        <f t="shared" si="9"/>
        <v>134.5</v>
      </c>
      <c r="CE6" s="33">
        <f t="shared" si="9"/>
        <v>172.59</v>
      </c>
      <c r="CF6" s="33">
        <f t="shared" si="9"/>
        <v>179.14</v>
      </c>
      <c r="CG6" s="33">
        <f t="shared" si="9"/>
        <v>179.29</v>
      </c>
      <c r="CH6" s="33">
        <f t="shared" si="9"/>
        <v>178.39</v>
      </c>
      <c r="CI6" s="33">
        <f t="shared" si="9"/>
        <v>173.03</v>
      </c>
      <c r="CJ6" s="32" t="str">
        <f>IF(CJ7="","",IF(CJ7="-","【-】","【"&amp;SUBSTITUTE(TEXT(CJ7,"#,##0.00"),"-","△")&amp;"】"))</f>
        <v>【164.21】</v>
      </c>
      <c r="CK6" s="33">
        <f>IF(CK7="",NA(),CK7)</f>
        <v>49.56</v>
      </c>
      <c r="CL6" s="33">
        <f t="shared" ref="CL6:CT6" si="10">IF(CL7="",NA(),CL7)</f>
        <v>49.48</v>
      </c>
      <c r="CM6" s="33">
        <f t="shared" si="10"/>
        <v>47.81</v>
      </c>
      <c r="CN6" s="33">
        <f t="shared" si="10"/>
        <v>46.49</v>
      </c>
      <c r="CO6" s="33">
        <f t="shared" si="10"/>
        <v>45.87</v>
      </c>
      <c r="CP6" s="33">
        <f t="shared" si="10"/>
        <v>60.17</v>
      </c>
      <c r="CQ6" s="33">
        <f t="shared" si="10"/>
        <v>58.76</v>
      </c>
      <c r="CR6" s="33">
        <f t="shared" si="10"/>
        <v>59.09</v>
      </c>
      <c r="CS6" s="33">
        <f t="shared" si="10"/>
        <v>59.23</v>
      </c>
      <c r="CT6" s="33">
        <f t="shared" si="10"/>
        <v>58.58</v>
      </c>
      <c r="CU6" s="32" t="str">
        <f>IF(CU7="","",IF(CU7="-","【-】","【"&amp;SUBSTITUTE(TEXT(CU7,"#,##0.00"),"-","△")&amp;"】"))</f>
        <v>【59.80】</v>
      </c>
      <c r="CV6" s="33">
        <f>IF(CV7="",NA(),CV7)</f>
        <v>87.26</v>
      </c>
      <c r="CW6" s="33">
        <f t="shared" ref="CW6:DE6" si="11">IF(CW7="",NA(),CW7)</f>
        <v>87.51</v>
      </c>
      <c r="CX6" s="33">
        <f t="shared" si="11"/>
        <v>90.02</v>
      </c>
      <c r="CY6" s="33">
        <f t="shared" si="11"/>
        <v>92.35</v>
      </c>
      <c r="CZ6" s="33">
        <f t="shared" si="11"/>
        <v>92.59</v>
      </c>
      <c r="DA6" s="33">
        <f t="shared" si="11"/>
        <v>85.47</v>
      </c>
      <c r="DB6" s="33">
        <f t="shared" si="11"/>
        <v>84.87</v>
      </c>
      <c r="DC6" s="33">
        <f t="shared" si="11"/>
        <v>85.4</v>
      </c>
      <c r="DD6" s="33">
        <f t="shared" si="11"/>
        <v>85.53</v>
      </c>
      <c r="DE6" s="33">
        <f t="shared" si="11"/>
        <v>85.23</v>
      </c>
      <c r="DF6" s="32" t="str">
        <f>IF(DF7="","",IF(DF7="-","【-】","【"&amp;SUBSTITUTE(TEXT(DF7,"#,##0.00"),"-","△")&amp;"】"))</f>
        <v>【89.78】</v>
      </c>
      <c r="DG6" s="33">
        <f>IF(DG7="",NA(),DG7)</f>
        <v>36.119999999999997</v>
      </c>
      <c r="DH6" s="33">
        <f t="shared" ref="DH6:DP6" si="12">IF(DH7="",NA(),DH7)</f>
        <v>37.119999999999997</v>
      </c>
      <c r="DI6" s="33">
        <f t="shared" si="12"/>
        <v>38.19</v>
      </c>
      <c r="DJ6" s="33">
        <f t="shared" si="12"/>
        <v>38.770000000000003</v>
      </c>
      <c r="DK6" s="33">
        <f t="shared" si="12"/>
        <v>49.8</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0.27</v>
      </c>
      <c r="DS6" s="33">
        <f t="shared" ref="DS6:EA6" si="13">IF(DS7="",NA(),DS7)</f>
        <v>0.27</v>
      </c>
      <c r="DT6" s="33">
        <f t="shared" si="13"/>
        <v>0.49</v>
      </c>
      <c r="DU6" s="33">
        <f t="shared" si="13"/>
        <v>2.41</v>
      </c>
      <c r="DV6" s="33">
        <f t="shared" si="13"/>
        <v>2.37</v>
      </c>
      <c r="DW6" s="33">
        <f t="shared" si="13"/>
        <v>6.06</v>
      </c>
      <c r="DX6" s="33">
        <f t="shared" si="13"/>
        <v>6.47</v>
      </c>
      <c r="DY6" s="33">
        <f t="shared" si="13"/>
        <v>7.8</v>
      </c>
      <c r="DZ6" s="33">
        <f t="shared" si="13"/>
        <v>8.39</v>
      </c>
      <c r="EA6" s="33">
        <f t="shared" si="13"/>
        <v>10.09</v>
      </c>
      <c r="EB6" s="32" t="str">
        <f>IF(EB7="","",IF(EB7="-","【-】","【"&amp;SUBSTITUTE(TEXT(EB7,"#,##0.00"),"-","△")&amp;"】"))</f>
        <v>【12.42】</v>
      </c>
      <c r="EC6" s="32">
        <f>IF(EC7="",NA(),EC7)</f>
        <v>0</v>
      </c>
      <c r="ED6" s="32">
        <f t="shared" ref="ED6:EL6" si="14">IF(ED7="",NA(),ED7)</f>
        <v>0</v>
      </c>
      <c r="EE6" s="32">
        <f t="shared" si="14"/>
        <v>0</v>
      </c>
      <c r="EF6" s="32">
        <f t="shared" si="14"/>
        <v>0</v>
      </c>
      <c r="EG6" s="32">
        <f t="shared" si="14"/>
        <v>0</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434434</v>
      </c>
      <c r="D7" s="35">
        <v>46</v>
      </c>
      <c r="E7" s="35">
        <v>1</v>
      </c>
      <c r="F7" s="35">
        <v>0</v>
      </c>
      <c r="G7" s="35">
        <v>1</v>
      </c>
      <c r="H7" s="35" t="s">
        <v>93</v>
      </c>
      <c r="I7" s="35" t="s">
        <v>94</v>
      </c>
      <c r="J7" s="35" t="s">
        <v>95</v>
      </c>
      <c r="K7" s="35" t="s">
        <v>96</v>
      </c>
      <c r="L7" s="35" t="s">
        <v>97</v>
      </c>
      <c r="M7" s="36" t="s">
        <v>98</v>
      </c>
      <c r="N7" s="36">
        <v>51.63</v>
      </c>
      <c r="O7" s="36">
        <v>97.77</v>
      </c>
      <c r="P7" s="36">
        <v>2597</v>
      </c>
      <c r="Q7" s="36">
        <v>34201</v>
      </c>
      <c r="R7" s="36">
        <v>65.680000000000007</v>
      </c>
      <c r="S7" s="36">
        <v>520.72</v>
      </c>
      <c r="T7" s="36">
        <v>33405</v>
      </c>
      <c r="U7" s="36">
        <v>20.53</v>
      </c>
      <c r="V7" s="36">
        <v>1627.13</v>
      </c>
      <c r="W7" s="36">
        <v>111.98</v>
      </c>
      <c r="X7" s="36">
        <v>118.16</v>
      </c>
      <c r="Y7" s="36">
        <v>114.27</v>
      </c>
      <c r="Z7" s="36">
        <v>109.88</v>
      </c>
      <c r="AA7" s="36">
        <v>102.43</v>
      </c>
      <c r="AB7" s="36">
        <v>108.43</v>
      </c>
      <c r="AC7" s="36">
        <v>105.61</v>
      </c>
      <c r="AD7" s="36">
        <v>106.41</v>
      </c>
      <c r="AE7" s="36">
        <v>106.89</v>
      </c>
      <c r="AF7" s="36">
        <v>109.04</v>
      </c>
      <c r="AG7" s="36">
        <v>113.03</v>
      </c>
      <c r="AH7" s="36">
        <v>0</v>
      </c>
      <c r="AI7" s="36">
        <v>0</v>
      </c>
      <c r="AJ7" s="36">
        <v>0</v>
      </c>
      <c r="AK7" s="36">
        <v>0</v>
      </c>
      <c r="AL7" s="36">
        <v>86.18</v>
      </c>
      <c r="AM7" s="36">
        <v>5.37</v>
      </c>
      <c r="AN7" s="36">
        <v>6.79</v>
      </c>
      <c r="AO7" s="36">
        <v>6.33</v>
      </c>
      <c r="AP7" s="36">
        <v>7.76</v>
      </c>
      <c r="AQ7" s="36">
        <v>3.77</v>
      </c>
      <c r="AR7" s="36">
        <v>0.81</v>
      </c>
      <c r="AS7" s="36">
        <v>827.94</v>
      </c>
      <c r="AT7" s="36">
        <v>941.73</v>
      </c>
      <c r="AU7" s="36">
        <v>863.14</v>
      </c>
      <c r="AV7" s="36">
        <v>1680.32</v>
      </c>
      <c r="AW7" s="36">
        <v>423.47</v>
      </c>
      <c r="AX7" s="36">
        <v>792.56</v>
      </c>
      <c r="AY7" s="36">
        <v>832.37</v>
      </c>
      <c r="AZ7" s="36">
        <v>852.01</v>
      </c>
      <c r="BA7" s="36">
        <v>909.68</v>
      </c>
      <c r="BB7" s="36">
        <v>382.09</v>
      </c>
      <c r="BC7" s="36">
        <v>264.16000000000003</v>
      </c>
      <c r="BD7" s="36">
        <v>622.65</v>
      </c>
      <c r="BE7" s="36">
        <v>597.47</v>
      </c>
      <c r="BF7" s="36">
        <v>572.22</v>
      </c>
      <c r="BG7" s="36">
        <v>574.70000000000005</v>
      </c>
      <c r="BH7" s="36">
        <v>623.78</v>
      </c>
      <c r="BI7" s="36">
        <v>403.05</v>
      </c>
      <c r="BJ7" s="36">
        <v>403.15</v>
      </c>
      <c r="BK7" s="36">
        <v>391.4</v>
      </c>
      <c r="BL7" s="36">
        <v>382.65</v>
      </c>
      <c r="BM7" s="36">
        <v>385.06</v>
      </c>
      <c r="BN7" s="36">
        <v>283.72000000000003</v>
      </c>
      <c r="BO7" s="36">
        <v>100.8</v>
      </c>
      <c r="BP7" s="36">
        <v>108.4</v>
      </c>
      <c r="BQ7" s="36">
        <v>104.07</v>
      </c>
      <c r="BR7" s="36">
        <v>98.52</v>
      </c>
      <c r="BS7" s="36">
        <v>93.54</v>
      </c>
      <c r="BT7" s="36">
        <v>97.63</v>
      </c>
      <c r="BU7" s="36">
        <v>94.86</v>
      </c>
      <c r="BV7" s="36">
        <v>95.91</v>
      </c>
      <c r="BW7" s="36">
        <v>96.1</v>
      </c>
      <c r="BX7" s="36">
        <v>99.07</v>
      </c>
      <c r="BY7" s="36">
        <v>104.6</v>
      </c>
      <c r="BZ7" s="36">
        <v>123.74</v>
      </c>
      <c r="CA7" s="36">
        <v>114.92</v>
      </c>
      <c r="CB7" s="36">
        <v>119.8</v>
      </c>
      <c r="CC7" s="36">
        <v>127.25</v>
      </c>
      <c r="CD7" s="36">
        <v>134.5</v>
      </c>
      <c r="CE7" s="36">
        <v>172.59</v>
      </c>
      <c r="CF7" s="36">
        <v>179.14</v>
      </c>
      <c r="CG7" s="36">
        <v>179.29</v>
      </c>
      <c r="CH7" s="36">
        <v>178.39</v>
      </c>
      <c r="CI7" s="36">
        <v>173.03</v>
      </c>
      <c r="CJ7" s="36">
        <v>164.21</v>
      </c>
      <c r="CK7" s="36">
        <v>49.56</v>
      </c>
      <c r="CL7" s="36">
        <v>49.48</v>
      </c>
      <c r="CM7" s="36">
        <v>47.81</v>
      </c>
      <c r="CN7" s="36">
        <v>46.49</v>
      </c>
      <c r="CO7" s="36">
        <v>45.87</v>
      </c>
      <c r="CP7" s="36">
        <v>60.17</v>
      </c>
      <c r="CQ7" s="36">
        <v>58.76</v>
      </c>
      <c r="CR7" s="36">
        <v>59.09</v>
      </c>
      <c r="CS7" s="36">
        <v>59.23</v>
      </c>
      <c r="CT7" s="36">
        <v>58.58</v>
      </c>
      <c r="CU7" s="36">
        <v>59.8</v>
      </c>
      <c r="CV7" s="36">
        <v>87.26</v>
      </c>
      <c r="CW7" s="36">
        <v>87.51</v>
      </c>
      <c r="CX7" s="36">
        <v>90.02</v>
      </c>
      <c r="CY7" s="36">
        <v>92.35</v>
      </c>
      <c r="CZ7" s="36">
        <v>92.59</v>
      </c>
      <c r="DA7" s="36">
        <v>85.47</v>
      </c>
      <c r="DB7" s="36">
        <v>84.87</v>
      </c>
      <c r="DC7" s="36">
        <v>85.4</v>
      </c>
      <c r="DD7" s="36">
        <v>85.53</v>
      </c>
      <c r="DE7" s="36">
        <v>85.23</v>
      </c>
      <c r="DF7" s="36">
        <v>89.78</v>
      </c>
      <c r="DG7" s="36">
        <v>36.119999999999997</v>
      </c>
      <c r="DH7" s="36">
        <v>37.119999999999997</v>
      </c>
      <c r="DI7" s="36">
        <v>38.19</v>
      </c>
      <c r="DJ7" s="36">
        <v>38.770000000000003</v>
      </c>
      <c r="DK7" s="36">
        <v>49.8</v>
      </c>
      <c r="DL7" s="36">
        <v>34.47</v>
      </c>
      <c r="DM7" s="36">
        <v>35.53</v>
      </c>
      <c r="DN7" s="36">
        <v>36.36</v>
      </c>
      <c r="DO7" s="36">
        <v>37.340000000000003</v>
      </c>
      <c r="DP7" s="36">
        <v>44.31</v>
      </c>
      <c r="DQ7" s="36">
        <v>46.31</v>
      </c>
      <c r="DR7" s="36">
        <v>0.27</v>
      </c>
      <c r="DS7" s="36">
        <v>0.27</v>
      </c>
      <c r="DT7" s="36">
        <v>0.49</v>
      </c>
      <c r="DU7" s="36">
        <v>2.41</v>
      </c>
      <c r="DV7" s="36">
        <v>2.37</v>
      </c>
      <c r="DW7" s="36">
        <v>6.06</v>
      </c>
      <c r="DX7" s="36">
        <v>6.47</v>
      </c>
      <c r="DY7" s="36">
        <v>7.8</v>
      </c>
      <c r="DZ7" s="36">
        <v>8.39</v>
      </c>
      <c r="EA7" s="36">
        <v>10.09</v>
      </c>
      <c r="EB7" s="36">
        <v>12.42</v>
      </c>
      <c r="EC7" s="36">
        <v>0</v>
      </c>
      <c r="ED7" s="36">
        <v>0</v>
      </c>
      <c r="EE7" s="36">
        <v>0</v>
      </c>
      <c r="EF7" s="36">
        <v>0</v>
      </c>
      <c r="EG7" s="36">
        <v>0</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2016-02-03T07:30:02Z</dcterms:created>
  <dcterms:modified xsi:type="dcterms:W3CDTF">2016-02-10T04:21:05Z</dcterms:modified>
  <cp:category/>
</cp:coreProperties>
</file>