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<sst xmlns="http://schemas.openxmlformats.org/spreadsheetml/2006/main" count="221" uniqueCount="111">
  <si>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</si>
  <si>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</si>
  <si>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</si>
  <si>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</si>
  <si>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</si>
  <si>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</si>
  <si>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</si>
  <si>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</si>
  <si>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</si>
  <si>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</si>
  <si>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</si>
  <si>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</si>
  <si>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</si>
  <si>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</si>
  <si>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</si>
  <si>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</si>
  <si>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</si>
  <si>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</si>
  <si>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</si>
  <si>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</si>
  <si>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</si>
  <si>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</si>
  <si>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</si>
  <si>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</si>
  <si>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</si>
  <si>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</si>
  <si>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</si>
  <si>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</si>
  <si>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</si>
  <si>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</si>
  <si>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</si>
  <si>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</si>
  <si>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</si>
  <si>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</si>
  <si>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</si>
  <si>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</si>
  <si>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</si>
  <si>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</si>
  <si>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</si>
  <si>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</si>
  <si>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</si>
  <si>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</si>
  <si>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</si>
  <si>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</si>
  <si>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</si>
  <si>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</si>
  <si>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</si>
  <si>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</si>
  <si>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</si>
  <si>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</si>
  <si>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</si>
  <si>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</si>
  <si>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</si>
  <si>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</si>
  <si>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</si>
  <si>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</si>
  <si>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</si>
  <si>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</si>
  <si>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</si>
  <si>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</si>
  <si>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</si>
  <si>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</si>
  <si>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</si>
  <si>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</si>
  <si>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</si>
  <si>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</si>
  <si>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</si>
  <si>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</si>
  <si>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</si>
  <si>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</si>
  <si>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</si>
  <si>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</si>
  <si>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</si>
  <si>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</si>
  <si>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</si>
  <si>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</si>
  <si>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</si>
  <si>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</si>
  <si>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</si>
  <si>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</si>
  <si>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</si>
  <si>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</si>
  <si>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</si>
  <si>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</si>
  <si>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</si>
  <si>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</si>
  <si>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</si>
  <si>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</si>
  <si>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</si>
  <si>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</si>
  <si>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</si>
  <si>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</si>
  <si>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</si>
  <si>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</si>
  <si>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</si>
  <si>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</si>
  <si>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熊本県　益城町</t>
  </si>
  <si>
    <t>法非適用</t>
  </si>
  <si>
    <t>下水道事業</t>
  </si>
  <si>
    <t>公共下水道</t>
  </si>
  <si>
    <t>Cb2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</si>
  <si>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</si>
  <si>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</si>
  <si>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</si>
  <si>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</si>
  <si>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</si>
  <si>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</si>
  <si>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</si>
  <si>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現在まだ整備中でもあり、維持管理費のみの経費回収率は240%と高いが、資本費を含めると70%弱と全国平均を下回っている状況である。
　</t>
    <rPh sb="1" eb="3">
      <t>ゲンザイ</t>
    </rPh>
    <rPh sb="5" eb="8">
      <t>セイビチュウ</t>
    </rPh>
    <rPh sb="13" eb="15">
      <t>イジ</t>
    </rPh>
    <rPh sb="15" eb="17">
      <t>カンリ</t>
    </rPh>
    <rPh sb="17" eb="18">
      <t>ヒ</t>
    </rPh>
    <rPh sb="21" eb="23">
      <t>ケイヒ</t>
    </rPh>
    <rPh sb="23" eb="25">
      <t>カイシュウ</t>
    </rPh>
    <rPh sb="25" eb="26">
      <t>リツ</t>
    </rPh>
    <rPh sb="32" eb="33">
      <t>タカ</t>
    </rPh>
    <rPh sb="36" eb="38">
      <t>シホン</t>
    </rPh>
    <rPh sb="38" eb="39">
      <t>ヒ</t>
    </rPh>
    <rPh sb="40" eb="41">
      <t>フク</t>
    </rPh>
    <rPh sb="47" eb="48">
      <t>ジャク</t>
    </rPh>
    <rPh sb="49" eb="51">
      <t>ゼンコク</t>
    </rPh>
    <rPh sb="51" eb="53">
      <t>ヘイキン</t>
    </rPh>
    <rPh sb="54" eb="56">
      <t>シタマワ</t>
    </rPh>
    <rPh sb="60" eb="62">
      <t>ジョウキョウ</t>
    </rPh>
    <phoneticPr fontId="4"/>
  </si>
  <si>
    <t>　水洗化促進及びコスト縮減に努めると共に、料金収納率の向上に向け対策を講じ、経営改善に努める。</t>
    <rPh sb="1" eb="4">
      <t>スイセンカ</t>
    </rPh>
    <rPh sb="4" eb="6">
      <t>ソクシン</t>
    </rPh>
    <rPh sb="6" eb="7">
      <t>オヨ</t>
    </rPh>
    <rPh sb="11" eb="13">
      <t>シュクゲン</t>
    </rPh>
    <rPh sb="14" eb="15">
      <t>ツト</t>
    </rPh>
    <rPh sb="18" eb="19">
      <t>トモ</t>
    </rPh>
    <rPh sb="21" eb="23">
      <t>リョウキン</t>
    </rPh>
    <rPh sb="23" eb="25">
      <t>シュウノウ</t>
    </rPh>
    <rPh sb="25" eb="26">
      <t>リツ</t>
    </rPh>
    <rPh sb="27" eb="29">
      <t>コウジョウ</t>
    </rPh>
    <rPh sb="30" eb="31">
      <t>ム</t>
    </rPh>
    <rPh sb="32" eb="34">
      <t>タイサク</t>
    </rPh>
    <rPh sb="35" eb="36">
      <t>コウ</t>
    </rPh>
    <rPh sb="38" eb="40">
      <t>ケイエイ</t>
    </rPh>
    <rPh sb="40" eb="42">
      <t>カイゼン</t>
    </rPh>
    <rPh sb="43" eb="44">
      <t>ツト</t>
    </rPh>
    <phoneticPr fontId="4"/>
  </si>
  <si>
    <t>　処理場については、H26年度に「長寿命化計画」を策定し、H28年度より順次更新工事を実施予定。
　管渠については、耐用年数まで相当期間があり、現在も全く不具合は生じていない。</t>
    <rPh sb="1" eb="4">
      <t>ショリジョウ</t>
    </rPh>
    <rPh sb="13" eb="15">
      <t>ネンド</t>
    </rPh>
    <rPh sb="17" eb="18">
      <t>チョウ</t>
    </rPh>
    <rPh sb="18" eb="21">
      <t>ジュミョウカ</t>
    </rPh>
    <rPh sb="21" eb="23">
      <t>ケイカク</t>
    </rPh>
    <rPh sb="25" eb="27">
      <t>サクテイ</t>
    </rPh>
    <rPh sb="32" eb="34">
      <t>ネンド</t>
    </rPh>
    <rPh sb="36" eb="38">
      <t>ジュンジ</t>
    </rPh>
    <rPh sb="38" eb="40">
      <t>コウシン</t>
    </rPh>
    <rPh sb="40" eb="42">
      <t>コウジ</t>
    </rPh>
    <rPh sb="43" eb="45">
      <t>ジッシ</t>
    </rPh>
    <rPh sb="45" eb="47">
      <t>ヨテイ</t>
    </rPh>
    <rPh sb="50" eb="52">
      <t>カンキョ</t>
    </rPh>
    <rPh sb="58" eb="60">
      <t>タイヨウ</t>
    </rPh>
    <rPh sb="60" eb="62">
      <t>ネンスウ</t>
    </rPh>
    <rPh sb="64" eb="66">
      <t>ソウトウ</t>
    </rPh>
    <rPh sb="66" eb="68">
      <t>キカン</t>
    </rPh>
    <rPh sb="72" eb="74">
      <t>ゲンザイ</t>
    </rPh>
    <rPh sb="75" eb="76">
      <t>マッタ</t>
    </rPh>
    <rPh sb="77" eb="80">
      <t>フグアイ</t>
    </rPh>
    <rPh sb="81" eb="82">
      <t>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</si>
</sst>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829120"/>
        <c:axId val="149852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0.13</c:v>
                </c:pt>
                <c:pt idx="2">
                  <c:v>0.17</c:v>
                </c:pt>
                <c:pt idx="3">
                  <c:v>0.12</c:v>
                </c:pt>
                <c:pt idx="4">
                  <c:v>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29120"/>
        <c:axId val="149852160"/>
      </c:lineChart>
      <c:dateAx>
        <c:axId val="14982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852160"/>
        <c:crosses val="autoZero"/>
        <c:auto val="1"/>
        <c:lblOffset val="100"/>
        <c:baseTimeUnit val="years"/>
      </c:dateAx>
      <c:valAx>
        <c:axId val="149852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82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69.98</c:v>
                </c:pt>
                <c:pt idx="1">
                  <c:v>48.26</c:v>
                </c:pt>
                <c:pt idx="2">
                  <c:v>49.74</c:v>
                </c:pt>
                <c:pt idx="3">
                  <c:v>50.25</c:v>
                </c:pt>
                <c:pt idx="4">
                  <c:v>58.12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247424"/>
        <c:axId val="142249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53.07</c:v>
                </c:pt>
                <c:pt idx="1">
                  <c:v>54.91</c:v>
                </c:pt>
                <c:pt idx="2">
                  <c:v>51.83</c:v>
                </c:pt>
                <c:pt idx="3">
                  <c:v>50.27</c:v>
                </c:pt>
                <c:pt idx="4">
                  <c:v>51.08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47424"/>
        <c:axId val="142249344"/>
      </c:lineChart>
      <c:dateAx>
        <c:axId val="142247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249344"/>
        <c:crosses val="autoZero"/>
        <c:auto val="1"/>
        <c:lblOffset val="100"/>
        <c:baseTimeUnit val="years"/>
      </c:dateAx>
      <c:valAx>
        <c:axId val="142249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24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88.8</c:v>
                </c:pt>
                <c:pt idx="1">
                  <c:v>89.16</c:v>
                </c:pt>
                <c:pt idx="2">
                  <c:v>91.52</c:v>
                </c:pt>
                <c:pt idx="3">
                  <c:v>92.42</c:v>
                </c:pt>
                <c:pt idx="4">
                  <c:v>92.68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288000"/>
        <c:axId val="14228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83.69</c:v>
                </c:pt>
                <c:pt idx="1">
                  <c:v>89.2</c:v>
                </c:pt>
                <c:pt idx="2">
                  <c:v>88.67</c:v>
                </c:pt>
                <c:pt idx="3">
                  <c:v>89.13</c:v>
                </c:pt>
                <c:pt idx="4">
                  <c:v>88.59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88000"/>
        <c:axId val="142289920"/>
      </c:lineChart>
      <c:dateAx>
        <c:axId val="14228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289920"/>
        <c:crosses val="autoZero"/>
        <c:auto val="1"/>
        <c:lblOffset val="100"/>
        <c:baseTimeUnit val="years"/>
      </c:dateAx>
      <c:valAx>
        <c:axId val="14228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28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42.11</c:v>
                </c:pt>
                <c:pt idx="1">
                  <c:v>48.22</c:v>
                </c:pt>
                <c:pt idx="2">
                  <c:v>48.32</c:v>
                </c:pt>
                <c:pt idx="3">
                  <c:v>47.61</c:v>
                </c:pt>
                <c:pt idx="4">
                  <c:v>48.04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98528"/>
        <c:axId val="71400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98528"/>
        <c:axId val="71400448"/>
      </c:lineChart>
      <c:dateAx>
        <c:axId val="7139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400448"/>
        <c:crosses val="autoZero"/>
        <c:auto val="1"/>
        <c:lblOffset val="100"/>
        <c:baseTimeUnit val="years"/>
      </c:dateAx>
      <c:valAx>
        <c:axId val="71400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398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26816"/>
        <c:axId val="71428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26816"/>
        <c:axId val="71428736"/>
      </c:lineChart>
      <c:dateAx>
        <c:axId val="71426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428736"/>
        <c:crosses val="autoZero"/>
        <c:auto val="1"/>
        <c:lblOffset val="100"/>
        <c:baseTimeUnit val="years"/>
      </c:dateAx>
      <c:valAx>
        <c:axId val="71428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426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42816"/>
        <c:axId val="71444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42816"/>
        <c:axId val="71444736"/>
      </c:lineChart>
      <c:dateAx>
        <c:axId val="71442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444736"/>
        <c:crosses val="autoZero"/>
        <c:auto val="1"/>
        <c:lblOffset val="100"/>
        <c:baseTimeUnit val="years"/>
      </c:dateAx>
      <c:valAx>
        <c:axId val="71444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442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80832"/>
        <c:axId val="7148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80832"/>
        <c:axId val="71482752"/>
      </c:lineChart>
      <c:dateAx>
        <c:axId val="7148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482752"/>
        <c:crosses val="autoZero"/>
        <c:auto val="1"/>
        <c:lblOffset val="100"/>
        <c:baseTimeUnit val="years"/>
      </c:dateAx>
      <c:valAx>
        <c:axId val="71482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48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507968"/>
        <c:axId val="71509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07968"/>
        <c:axId val="71509888"/>
      </c:lineChart>
      <c:dateAx>
        <c:axId val="71507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509888"/>
        <c:crosses val="autoZero"/>
        <c:auto val="1"/>
        <c:lblOffset val="100"/>
        <c:baseTimeUnit val="years"/>
      </c:dateAx>
      <c:valAx>
        <c:axId val="71509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507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1172.31</c:v>
                </c:pt>
                <c:pt idx="1">
                  <c:v>1353.01</c:v>
                </c:pt>
                <c:pt idx="2">
                  <c:v>1247.58</c:v>
                </c:pt>
                <c:pt idx="3">
                  <c:v>1169.24</c:v>
                </c:pt>
                <c:pt idx="4">
                  <c:v>1060.19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536000"/>
        <c:axId val="74966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1320.98</c:v>
                </c:pt>
                <c:pt idx="1">
                  <c:v>1258.6099999999999</c:v>
                </c:pt>
                <c:pt idx="2">
                  <c:v>1252.8800000000001</c:v>
                </c:pt>
                <c:pt idx="3">
                  <c:v>1119.4100000000001</c:v>
                </c:pt>
                <c:pt idx="4">
                  <c:v>1067.74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36000"/>
        <c:axId val="74966528"/>
      </c:lineChart>
      <c:dateAx>
        <c:axId val="71536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966528"/>
        <c:crosses val="autoZero"/>
        <c:auto val="1"/>
        <c:lblOffset val="100"/>
        <c:baseTimeUnit val="years"/>
      </c:dateAx>
      <c:valAx>
        <c:axId val="74966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536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75.34</c:v>
                </c:pt>
                <c:pt idx="1">
                  <c:v>67.23</c:v>
                </c:pt>
                <c:pt idx="2">
                  <c:v>68.5</c:v>
                </c:pt>
                <c:pt idx="3">
                  <c:v>68.08</c:v>
                </c:pt>
                <c:pt idx="4">
                  <c:v>69.81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442688"/>
        <c:axId val="12544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68.63</c:v>
                </c:pt>
                <c:pt idx="1">
                  <c:v>66.02</c:v>
                </c:pt>
                <c:pt idx="2">
                  <c:v>66.87</c:v>
                </c:pt>
                <c:pt idx="3">
                  <c:v>71.349999999999994</c:v>
                </c:pt>
                <c:pt idx="4">
                  <c:v>73.569999999999993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42688"/>
        <c:axId val="125444864"/>
      </c:lineChart>
      <c:dateAx>
        <c:axId val="125442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444864"/>
        <c:crosses val="autoZero"/>
        <c:auto val="1"/>
        <c:lblOffset val="100"/>
        <c:baseTimeUnit val="years"/>
      </c:dateAx>
      <c:valAx>
        <c:axId val="12544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442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210.53</c:v>
                </c:pt>
                <c:pt idx="2">
                  <c:v>208.48</c:v>
                </c:pt>
                <c:pt idx="3">
                  <c:v>210.35</c:v>
                </c:pt>
                <c:pt idx="4">
                  <c:v>211.41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178752"/>
        <c:axId val="14118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222.94</c:v>
                </c:pt>
                <c:pt idx="1">
                  <c:v>196.8</c:v>
                </c:pt>
                <c:pt idx="2">
                  <c:v>195.15</c:v>
                </c:pt>
                <c:pt idx="3">
                  <c:v>182.55</c:v>
                </c:pt>
                <c:pt idx="4">
                  <c:v>184.87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178752"/>
        <c:axId val="141180928"/>
      </c:lineChart>
      <c:dateAx>
        <c:axId val="141178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180928"/>
        <c:crosses val="autoZero"/>
        <c:auto val="1"/>
        <c:lblOffset val="100"/>
        <c:baseTimeUnit val="years"/>
      </c:dateAx>
      <c:valAx>
        <c:axId val="14118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178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熊本県　益城町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Cb2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34201</v>
      </c>
      <c r="AM8" s="64"/>
      <c r="AN8" s="64"/>
      <c r="AO8" s="64"/>
      <c r="AP8" s="64"/>
      <c r="AQ8" s="64"/>
      <c r="AR8" s="64"/>
      <c r="AS8" s="64"/>
      <c r="AT8" s="63">
        <f>データ!S6</f>
        <v>65.680000000000007</v>
      </c>
      <c r="AU8" s="63"/>
      <c r="AV8" s="63"/>
      <c r="AW8" s="63"/>
      <c r="AX8" s="63"/>
      <c r="AY8" s="63"/>
      <c r="AZ8" s="63"/>
      <c r="BA8" s="63"/>
      <c r="BB8" s="63">
        <f>データ!T6</f>
        <v>520.72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78.14</v>
      </c>
      <c r="Q10" s="63"/>
      <c r="R10" s="63"/>
      <c r="S10" s="63"/>
      <c r="T10" s="63"/>
      <c r="U10" s="63"/>
      <c r="V10" s="63"/>
      <c r="W10" s="63">
        <f>データ!P6</f>
        <v>95.61</v>
      </c>
      <c r="X10" s="63"/>
      <c r="Y10" s="63"/>
      <c r="Z10" s="63"/>
      <c r="AA10" s="63"/>
      <c r="AB10" s="63"/>
      <c r="AC10" s="63"/>
      <c r="AD10" s="64">
        <f>データ!Q6</f>
        <v>2876</v>
      </c>
      <c r="AE10" s="64"/>
      <c r="AF10" s="64"/>
      <c r="AG10" s="64"/>
      <c r="AH10" s="64"/>
      <c r="AI10" s="64"/>
      <c r="AJ10" s="64"/>
      <c r="AK10" s="2"/>
      <c r="AL10" s="64">
        <f>データ!U6</f>
        <v>26746</v>
      </c>
      <c r="AM10" s="64"/>
      <c r="AN10" s="64"/>
      <c r="AO10" s="64"/>
      <c r="AP10" s="64"/>
      <c r="AQ10" s="64"/>
      <c r="AR10" s="64"/>
      <c r="AS10" s="64"/>
      <c r="AT10" s="63">
        <f>データ!V6</f>
        <v>5.22</v>
      </c>
      <c r="AU10" s="63"/>
      <c r="AV10" s="63"/>
      <c r="AW10" s="63"/>
      <c r="AX10" s="63"/>
      <c r="AY10" s="63"/>
      <c r="AZ10" s="63"/>
      <c r="BA10" s="63"/>
      <c r="BB10" s="63">
        <f>データ!W6</f>
        <v>5123.75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110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434434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熊本県　益城町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Cb2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78.14</v>
      </c>
      <c r="P6" s="32">
        <f t="shared" si="3"/>
        <v>95.61</v>
      </c>
      <c r="Q6" s="32">
        <f t="shared" si="3"/>
        <v>2876</v>
      </c>
      <c r="R6" s="32">
        <f t="shared" si="3"/>
        <v>34201</v>
      </c>
      <c r="S6" s="32">
        <f t="shared" si="3"/>
        <v>65.680000000000007</v>
      </c>
      <c r="T6" s="32">
        <f t="shared" si="3"/>
        <v>520.72</v>
      </c>
      <c r="U6" s="32">
        <f t="shared" si="3"/>
        <v>26746</v>
      </c>
      <c r="V6" s="32">
        <f t="shared" si="3"/>
        <v>5.22</v>
      </c>
      <c r="W6" s="32">
        <f t="shared" si="3"/>
        <v>5123.75</v>
      </c>
      <c r="X6" s="33">
        <f>IF(X7="",NA(),X7)</f>
        <v>42.11</v>
      </c>
      <c r="Y6" s="33">
        <f t="shared" ref="Y6:AG6" si="4">IF(Y7="",NA(),Y7)</f>
        <v>48.22</v>
      </c>
      <c r="Z6" s="33">
        <f t="shared" si="4"/>
        <v>48.32</v>
      </c>
      <c r="AA6" s="33">
        <f t="shared" si="4"/>
        <v>47.61</v>
      </c>
      <c r="AB6" s="33">
        <f t="shared" si="4"/>
        <v>48.04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1172.31</v>
      </c>
      <c r="BF6" s="33">
        <f t="shared" ref="BF6:BN6" si="7">IF(BF7="",NA(),BF7)</f>
        <v>1353.01</v>
      </c>
      <c r="BG6" s="33">
        <f t="shared" si="7"/>
        <v>1247.58</v>
      </c>
      <c r="BH6" s="33">
        <f t="shared" si="7"/>
        <v>1169.24</v>
      </c>
      <c r="BI6" s="33">
        <f t="shared" si="7"/>
        <v>1060.19</v>
      </c>
      <c r="BJ6" s="33">
        <f t="shared" si="7"/>
        <v>1320.98</v>
      </c>
      <c r="BK6" s="33">
        <f t="shared" si="7"/>
        <v>1258.6099999999999</v>
      </c>
      <c r="BL6" s="33">
        <f t="shared" si="7"/>
        <v>1252.8800000000001</v>
      </c>
      <c r="BM6" s="33">
        <f t="shared" si="7"/>
        <v>1119.4100000000001</v>
      </c>
      <c r="BN6" s="33">
        <f t="shared" si="7"/>
        <v>1067.74</v>
      </c>
      <c r="BO6" s="32" t="str">
        <f>IF(BO7="","",IF(BO7="-","【-】","【"&amp;SUBSTITUTE(TEXT(BO7,"#,##0.00"),"-","△")&amp;"】"))</f>
        <v>【776.35】</v>
      </c>
      <c r="BP6" s="33">
        <f>IF(BP7="",NA(),BP7)</f>
        <v>75.34</v>
      </c>
      <c r="BQ6" s="33">
        <f t="shared" ref="BQ6:BY6" si="8">IF(BQ7="",NA(),BQ7)</f>
        <v>67.23</v>
      </c>
      <c r="BR6" s="33">
        <f t="shared" si="8"/>
        <v>68.5</v>
      </c>
      <c r="BS6" s="33">
        <f t="shared" si="8"/>
        <v>68.08</v>
      </c>
      <c r="BT6" s="33">
        <f t="shared" si="8"/>
        <v>69.81</v>
      </c>
      <c r="BU6" s="33">
        <f t="shared" si="8"/>
        <v>68.63</v>
      </c>
      <c r="BV6" s="33">
        <f t="shared" si="8"/>
        <v>66.02</v>
      </c>
      <c r="BW6" s="33">
        <f t="shared" si="8"/>
        <v>66.87</v>
      </c>
      <c r="BX6" s="33">
        <f t="shared" si="8"/>
        <v>71.349999999999994</v>
      </c>
      <c r="BY6" s="33">
        <f t="shared" si="8"/>
        <v>73.569999999999993</v>
      </c>
      <c r="BZ6" s="32" t="str">
        <f>IF(BZ7="","",IF(BZ7="-","【-】","【"&amp;SUBSTITUTE(TEXT(BZ7,"#,##0.00"),"-","△")&amp;"】"))</f>
        <v>【96.57】</v>
      </c>
      <c r="CA6" s="33">
        <f>IF(CA7="",NA(),CA7)</f>
        <v>150</v>
      </c>
      <c r="CB6" s="33">
        <f t="shared" ref="CB6:CJ6" si="9">IF(CB7="",NA(),CB7)</f>
        <v>210.53</v>
      </c>
      <c r="CC6" s="33">
        <f t="shared" si="9"/>
        <v>208.48</v>
      </c>
      <c r="CD6" s="33">
        <f t="shared" si="9"/>
        <v>210.35</v>
      </c>
      <c r="CE6" s="33">
        <f t="shared" si="9"/>
        <v>211.41</v>
      </c>
      <c r="CF6" s="33">
        <f t="shared" si="9"/>
        <v>222.94</v>
      </c>
      <c r="CG6" s="33">
        <f t="shared" si="9"/>
        <v>196.8</v>
      </c>
      <c r="CH6" s="33">
        <f t="shared" si="9"/>
        <v>195.15</v>
      </c>
      <c r="CI6" s="33">
        <f t="shared" si="9"/>
        <v>182.55</v>
      </c>
      <c r="CJ6" s="33">
        <f t="shared" si="9"/>
        <v>184.87</v>
      </c>
      <c r="CK6" s="32" t="str">
        <f>IF(CK7="","",IF(CK7="-","【-】","【"&amp;SUBSTITUTE(TEXT(CK7,"#,##0.00"),"-","△")&amp;"】"))</f>
        <v>【142.28】</v>
      </c>
      <c r="CL6" s="33">
        <f>IF(CL7="",NA(),CL7)</f>
        <v>69.98</v>
      </c>
      <c r="CM6" s="33">
        <f t="shared" ref="CM6:CU6" si="10">IF(CM7="",NA(),CM7)</f>
        <v>48.26</v>
      </c>
      <c r="CN6" s="33">
        <f t="shared" si="10"/>
        <v>49.74</v>
      </c>
      <c r="CO6" s="33">
        <f t="shared" si="10"/>
        <v>50.25</v>
      </c>
      <c r="CP6" s="33">
        <f t="shared" si="10"/>
        <v>58.12</v>
      </c>
      <c r="CQ6" s="33">
        <f t="shared" si="10"/>
        <v>53.07</v>
      </c>
      <c r="CR6" s="33">
        <f t="shared" si="10"/>
        <v>54.91</v>
      </c>
      <c r="CS6" s="33">
        <f t="shared" si="10"/>
        <v>51.83</v>
      </c>
      <c r="CT6" s="33">
        <f t="shared" si="10"/>
        <v>50.27</v>
      </c>
      <c r="CU6" s="33">
        <f t="shared" si="10"/>
        <v>51.08</v>
      </c>
      <c r="CV6" s="32" t="str">
        <f>IF(CV7="","",IF(CV7="-","【-】","【"&amp;SUBSTITUTE(TEXT(CV7,"#,##0.00"),"-","△")&amp;"】"))</f>
        <v>【60.35】</v>
      </c>
      <c r="CW6" s="33">
        <f>IF(CW7="",NA(),CW7)</f>
        <v>88.8</v>
      </c>
      <c r="CX6" s="33">
        <f t="shared" ref="CX6:DF6" si="11">IF(CX7="",NA(),CX7)</f>
        <v>89.16</v>
      </c>
      <c r="CY6" s="33">
        <f t="shared" si="11"/>
        <v>91.52</v>
      </c>
      <c r="CZ6" s="33">
        <f t="shared" si="11"/>
        <v>92.42</v>
      </c>
      <c r="DA6" s="33">
        <f t="shared" si="11"/>
        <v>92.68</v>
      </c>
      <c r="DB6" s="33">
        <f t="shared" si="11"/>
        <v>83.69</v>
      </c>
      <c r="DC6" s="33">
        <f t="shared" si="11"/>
        <v>89.2</v>
      </c>
      <c r="DD6" s="33">
        <f t="shared" si="11"/>
        <v>88.67</v>
      </c>
      <c r="DE6" s="33">
        <f t="shared" si="11"/>
        <v>89.13</v>
      </c>
      <c r="DF6" s="33">
        <f t="shared" si="11"/>
        <v>88.59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0.13</v>
      </c>
      <c r="EK6" s="33">
        <f t="shared" si="14"/>
        <v>0.17</v>
      </c>
      <c r="EL6" s="33">
        <f t="shared" si="14"/>
        <v>0.12</v>
      </c>
      <c r="EM6" s="33">
        <f t="shared" si="14"/>
        <v>0.11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434434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78.14</v>
      </c>
      <c r="P7" s="36">
        <v>95.61</v>
      </c>
      <c r="Q7" s="36">
        <v>2876</v>
      </c>
      <c r="R7" s="36">
        <v>34201</v>
      </c>
      <c r="S7" s="36">
        <v>65.680000000000007</v>
      </c>
      <c r="T7" s="36">
        <v>520.72</v>
      </c>
      <c r="U7" s="36">
        <v>26746</v>
      </c>
      <c r="V7" s="36">
        <v>5.22</v>
      </c>
      <c r="W7" s="36">
        <v>5123.75</v>
      </c>
      <c r="X7" s="36">
        <v>42.11</v>
      </c>
      <c r="Y7" s="36">
        <v>48.22</v>
      </c>
      <c r="Z7" s="36">
        <v>48.32</v>
      </c>
      <c r="AA7" s="36">
        <v>47.61</v>
      </c>
      <c r="AB7" s="36">
        <v>48.04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1172.31</v>
      </c>
      <c r="BF7" s="36">
        <v>1353.01</v>
      </c>
      <c r="BG7" s="36">
        <v>1247.58</v>
      </c>
      <c r="BH7" s="36">
        <v>1169.24</v>
      </c>
      <c r="BI7" s="36">
        <v>1060.19</v>
      </c>
      <c r="BJ7" s="36">
        <v>1320.98</v>
      </c>
      <c r="BK7" s="36">
        <v>1258.6099999999999</v>
      </c>
      <c r="BL7" s="36">
        <v>1252.8800000000001</v>
      </c>
      <c r="BM7" s="36">
        <v>1119.4100000000001</v>
      </c>
      <c r="BN7" s="36">
        <v>1067.74</v>
      </c>
      <c r="BO7" s="36">
        <v>776.35</v>
      </c>
      <c r="BP7" s="36">
        <v>75.34</v>
      </c>
      <c r="BQ7" s="36">
        <v>67.23</v>
      </c>
      <c r="BR7" s="36">
        <v>68.5</v>
      </c>
      <c r="BS7" s="36">
        <v>68.08</v>
      </c>
      <c r="BT7" s="36">
        <v>69.81</v>
      </c>
      <c r="BU7" s="36">
        <v>68.63</v>
      </c>
      <c r="BV7" s="36">
        <v>66.02</v>
      </c>
      <c r="BW7" s="36">
        <v>66.87</v>
      </c>
      <c r="BX7" s="36">
        <v>71.349999999999994</v>
      </c>
      <c r="BY7" s="36">
        <v>73.569999999999993</v>
      </c>
      <c r="BZ7" s="36">
        <v>96.57</v>
      </c>
      <c r="CA7" s="36">
        <v>150</v>
      </c>
      <c r="CB7" s="36">
        <v>210.53</v>
      </c>
      <c r="CC7" s="36">
        <v>208.48</v>
      </c>
      <c r="CD7" s="36">
        <v>210.35</v>
      </c>
      <c r="CE7" s="36">
        <v>211.41</v>
      </c>
      <c r="CF7" s="36">
        <v>222.94</v>
      </c>
      <c r="CG7" s="36">
        <v>196.8</v>
      </c>
      <c r="CH7" s="36">
        <v>195.15</v>
      </c>
      <c r="CI7" s="36">
        <v>182.55</v>
      </c>
      <c r="CJ7" s="36">
        <v>184.87</v>
      </c>
      <c r="CK7" s="36">
        <v>142.28</v>
      </c>
      <c r="CL7" s="36">
        <v>69.98</v>
      </c>
      <c r="CM7" s="36">
        <v>48.26</v>
      </c>
      <c r="CN7" s="36">
        <v>49.74</v>
      </c>
      <c r="CO7" s="36">
        <v>50.25</v>
      </c>
      <c r="CP7" s="36">
        <v>58.12</v>
      </c>
      <c r="CQ7" s="36">
        <v>53.07</v>
      </c>
      <c r="CR7" s="36">
        <v>54.91</v>
      </c>
      <c r="CS7" s="36">
        <v>51.83</v>
      </c>
      <c r="CT7" s="36">
        <v>50.27</v>
      </c>
      <c r="CU7" s="36">
        <v>51.08</v>
      </c>
      <c r="CV7" s="36">
        <v>60.35</v>
      </c>
      <c r="CW7" s="36">
        <v>88.8</v>
      </c>
      <c r="CX7" s="36">
        <v>89.16</v>
      </c>
      <c r="CY7" s="36">
        <v>91.52</v>
      </c>
      <c r="CZ7" s="36">
        <v>92.42</v>
      </c>
      <c r="DA7" s="36">
        <v>92.68</v>
      </c>
      <c r="DB7" s="36">
        <v>83.69</v>
      </c>
      <c r="DC7" s="36">
        <v>89.2</v>
      </c>
      <c r="DD7" s="36">
        <v>88.67</v>
      </c>
      <c r="DE7" s="36">
        <v>89.13</v>
      </c>
      <c r="DF7" s="36">
        <v>88.59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0.13</v>
      </c>
      <c r="EK7" s="36">
        <v>0.17</v>
      </c>
      <c r="EL7" s="36">
        <v>0.12</v>
      </c>
      <c r="EM7" s="36">
        <v>0.11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dcterms:created xsi:type="dcterms:W3CDTF">2016-02-03T08:57:52Z</dcterms:created>
  <dcterms:modified xsi:type="dcterms:W3CDTF">2016-02-15T08:15:16Z</dcterms:modified>
</cp:coreProperties>
</file>