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6\250121 公営企業に係る経営比較分析表（令和5年度決算）の分析等について（依頼）\"/>
    </mc:Choice>
  </mc:AlternateContent>
  <xr:revisionPtr revIDLastSave="0" documentId="8_{F111245A-6955-4DA4-8ABE-F73725CFB484}" xr6:coauthVersionLast="36" xr6:coauthVersionMax="36" xr10:uidLastSave="{00000000-0000-0000-0000-000000000000}"/>
  <workbookProtection workbookAlgorithmName="SHA-512" workbookHashValue="EVCvrKb6FmBseesEXZWtD0kxlUuBAzHZWNjhxYwkl80jutBGSSHM2OzzjNd1hwivnLQtXGzgCXX7Vex/NsVY4Q==" workbookSaltValue="dEIHpNm1dUjLKtWgPHhMLg=="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E85" i="4"/>
  <c r="AT10" i="4"/>
  <c r="AL10" i="4"/>
  <c r="I10"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<sst xmlns="http://schemas.openxmlformats.org/spreadsheetml/2006/main" count="253" uniqueCount="118">
  <si>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</si>
  <si>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</si>
  <si>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</si>
  <si>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</si>
  <si>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</si>
  <si>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</si>
  <si>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</si>
  <si>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</si>
  <si>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</si>
  <si>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</si>
  <si>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</si>
  <si>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</si>
  <si>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</si>
  <si>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</si>
  <si>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</si>
  <si>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</si>
  <si>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</si>
  <si>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</si>
  <si>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</si>
  <si>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</si>
  <si>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</si>
  <si>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</si>
  <si>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</si>
  <si>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</si>
  <si>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</si>
  <si>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</si>
  <si>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</si>
  <si>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</si>
  <si>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</si>
  <si>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</si>
  <si>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</si>
  <si>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</si>
  <si>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</si>
  <si>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</si>
  <si>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</si>
  <si>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</si>
  <si>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</si>
  <si>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</si>
  <si>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</si>
  <si>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</si>
  <si>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</si>
  <si>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</si>
  <si>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</si>
  <si>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</si>
  <si>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</si>
  <si>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</si>
  <si>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</si>
  <si>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</si>
  <si>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</si>
  <si>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</si>
  <si>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</si>
  <si>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</si>
  <si>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</si>
  <si>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</si>
  <si>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</si>
  <si>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</si>
  <si>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</si>
  <si>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</si>
  <si>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</si>
  <si>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</si>
  <si>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</si>
  <si>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</si>
  <si>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</si>
  <si>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</si>
  <si>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</si>
  <si>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</si>
  <si>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</si>
  <si>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</si>
  <si>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</si>
  <si>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</si>
  <si>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</si>
  <si>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</si>
  <si>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</si>
  <si>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</si>
  <si>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</si>
  <si>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</si>
  <si>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</si>
  <si>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</si>
  <si>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</si>
  <si>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</si>
  <si>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</si>
  <si>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</si>
  <si>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</si>
  <si>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</si>
  <si>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</si>
  <si>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</si>
  <si>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</si>
  <si>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</si>
  <si>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</si>
  <si>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</si>
  <si>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</si>
  <si>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</si>
  <si>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</si>
  <si>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</si>
  <si>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</si>
  <si>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</si>
  <si>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</si>
  <si>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</si>
  <si>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</si>
  <si>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</si>
  <si>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</si>
  <si>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</si>
  <si>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</si>
  <si>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</si>
  <si>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</si>
  <si>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</si>
  <si>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</si>
  <si>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</si>
  <si>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</si>
  <si>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</si>
  <si>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</si>
  <si>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</si>
  <si>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</si>
  <si>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</si>
  <si>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</si>
  <si>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
　企業債残高対事業規模比率については、企業債現在高が減少したことに加え、一般会計負担額が増加したため低くなっております。
　水洗化率は96.95％と高水準に達しており、残りの未接続の世帯についても引き続き接続の促進を図っていきます。
　なお、当町は公共下水道事業と特定環境保全公共下水道事業も行っており、合わせてみる必要があります。</t>
    <phoneticPr fontId="4"/>
  </si>
  <si>
    <t>　令和2年度に公営企業会計に移行したことにより今まで以上に高いコスト意識を持ち、老朽化が進んでいる管路更新工事をおこなっていきます。
　水洗化率は既に高水準に達しており、今後の大幅な改善は見込めないため、より健全で効率的な下水道事業の運営を図ります。
　また、公共下水道（特定環境保全公共下水道）と農業集落排水の処理場の統合を進めていき、全体としての経営効率をより高めていきます。</t>
    <rPh sb="136" eb="142">
      <t>トクテイカンキョウホゼン</t>
    </rPh>
    <rPh sb="142" eb="147">
      <t>コウキョウゲスイドウ</t>
    </rPh>
    <phoneticPr fontId="4"/>
  </si>
  <si>
    <t>　供用開始して19年が経ち、徐々に耐用年数を迎える施設又は設備について、平成29年度に施設の機能診断、令和元年度に最適整備構想の策定をおこない、機能保全対策の実施を通じ既存施設の有効利用や、長寿命化を図り、ライフサイクルコストを低減するストックマネジメントを導入しておりましたが、公共下水道（特定環境保全公共下水道）への処理場の統合を令和９年度に実施するため、現在は停止し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</si>
</sst>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0.08</c:v>
                </c:pt>
              </c:numCache>
            </c:numRef>
          </c:val>
          <c:extLst>
            <c:ext xmlns:c16="http://schemas.microsoft.com/office/drawing/2014/chart" uri="{C3380CC4-5D6E-409C-BE32-E72D297353CC}">
              <c16:uniqueId val="{00000000-847A-45FF-B88C-73E7C9CA62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847A-45FF-B88C-73E7C9CA62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formatCode="#,##0.00;&quot;△&quot;#,##0.00;&quot;-&quot;">
                  <c:v>0</c:v>
                </c:pt>
                <c:pt idx="1">
                  <c:v>0</c:v>
                </c:pt>
                <c:pt idx="2" formatCode="#,##0.00;&quot;△&quot;#,##0.00;&quot;-&quot;">
                  <c:v>68.430000000000007</c:v>
                </c:pt>
                <c:pt idx="3" formatCode="#,##0.00;&quot;△&quot;#,##0.00;&quot;-&quot;">
                  <c:v>71.3</c:v>
                </c:pt>
                <c:pt idx="4" formatCode="#,##0.00;&quot;△&quot;#,##0.00;&quot;-&quot;">
                  <c:v>69.180000000000007</c:v>
                </c:pt>
              </c:numCache>
            </c:numRef>
          </c:val>
          <c:extLst>
            <c:ext xmlns:c16="http://schemas.microsoft.com/office/drawing/2014/chart" uri="{C3380CC4-5D6E-409C-BE32-E72D297353CC}">
              <c16:uniqueId val="{00000000-AFEA-4948-A254-65E8516FB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AFEA-4948-A254-65E8516FB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91.87</c:v>
                </c:pt>
                <c:pt idx="2">
                  <c:v>90.7</c:v>
                </c:pt>
                <c:pt idx="3">
                  <c:v>96.77</c:v>
                </c:pt>
                <c:pt idx="4">
                  <c:v>96.95</c:v>
                </c:pt>
              </c:numCache>
            </c:numRef>
          </c:val>
          <c:extLst>
            <c:ext xmlns:c16="http://schemas.microsoft.com/office/drawing/2014/chart" uri="{C3380CC4-5D6E-409C-BE32-E72D297353CC}">
              <c16:uniqueId val="{00000000-5A05-4B95-8E3C-FEE8E96C5D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5A05-4B95-8E3C-FEE8E96C5D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120.47</c:v>
                </c:pt>
                <c:pt idx="2">
                  <c:v>115.73</c:v>
                </c:pt>
                <c:pt idx="3">
                  <c:v>111.13</c:v>
                </c:pt>
                <c:pt idx="4">
                  <c:v>130.13999999999999</c:v>
                </c:pt>
              </c:numCache>
            </c:numRef>
          </c:val>
          <c:extLst>
            <c:ext xmlns:c16="http://schemas.microsoft.com/office/drawing/2014/chart" uri="{C3380CC4-5D6E-409C-BE32-E72D297353CC}">
              <c16:uniqueId val="{00000000-6A20-4391-8D5C-43B6CE944A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6A20-4391-8D5C-43B6CE944A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4.38</c:v>
                </c:pt>
                <c:pt idx="2">
                  <c:v>8.76</c:v>
                </c:pt>
                <c:pt idx="3">
                  <c:v>13.04</c:v>
                </c:pt>
                <c:pt idx="4">
                  <c:v>16.02</c:v>
                </c:pt>
              </c:numCache>
            </c:numRef>
          </c:val>
          <c:extLst>
            <c:ext xmlns:c16="http://schemas.microsoft.com/office/drawing/2014/chart" uri="{C3380CC4-5D6E-409C-BE32-E72D297353CC}">
              <c16:uniqueId val="{00000000-FC89-4D8D-B883-9BA1D166ED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FC89-4D8D-B883-9BA1D166ED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19A-4706-A912-F376C6A773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819A-4706-A912-F376C6A773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A1-4975-B6A3-A4A9A22B76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62A1-4975-B6A3-A4A9A22B76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65.06</c:v>
                </c:pt>
                <c:pt idx="2">
                  <c:v>82.02</c:v>
                </c:pt>
                <c:pt idx="3">
                  <c:v>85.52</c:v>
                </c:pt>
                <c:pt idx="4">
                  <c:v>80.349999999999994</c:v>
                </c:pt>
              </c:numCache>
            </c:numRef>
          </c:val>
          <c:extLst>
            <c:ext xmlns:c16="http://schemas.microsoft.com/office/drawing/2014/chart" uri="{C3380CC4-5D6E-409C-BE32-E72D297353CC}">
              <c16:uniqueId val="{00000000-E49D-4A9A-88FC-5D26B46E2B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E49D-4A9A-88FC-5D26B46E2B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758.07</c:v>
                </c:pt>
                <c:pt idx="2">
                  <c:v>568.14</c:v>
                </c:pt>
                <c:pt idx="3">
                  <c:v>30.29</c:v>
                </c:pt>
                <c:pt idx="4">
                  <c:v>59.37</c:v>
                </c:pt>
              </c:numCache>
            </c:numRef>
          </c:val>
          <c:extLst>
            <c:ext xmlns:c16="http://schemas.microsoft.com/office/drawing/2014/chart" uri="{C3380CC4-5D6E-409C-BE32-E72D297353CC}">
              <c16:uniqueId val="{00000000-265E-49E7-B84E-BAFBEC35C1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265E-49E7-B84E-BAFBEC35C1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76.5</c:v>
                </c:pt>
                <c:pt idx="2">
                  <c:v>65.790000000000006</c:v>
                </c:pt>
                <c:pt idx="3">
                  <c:v>68.97</c:v>
                </c:pt>
                <c:pt idx="4">
                  <c:v>61.51</c:v>
                </c:pt>
              </c:numCache>
            </c:numRef>
          </c:val>
          <c:extLst>
            <c:ext xmlns:c16="http://schemas.microsoft.com/office/drawing/2014/chart" uri="{C3380CC4-5D6E-409C-BE32-E72D297353CC}">
              <c16:uniqueId val="{00000000-FDD3-4D98-A6E9-A8F4BA8378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FDD3-4D98-A6E9-A8F4BA8378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204.33</c:v>
                </c:pt>
                <c:pt idx="2">
                  <c:v>237.71</c:v>
                </c:pt>
                <c:pt idx="3">
                  <c:v>226.77</c:v>
                </c:pt>
                <c:pt idx="4">
                  <c:v>226.01</c:v>
                </c:pt>
              </c:numCache>
            </c:numRef>
          </c:val>
          <c:extLst>
            <c:ext xmlns:c16="http://schemas.microsoft.com/office/drawing/2014/chart" uri="{C3380CC4-5D6E-409C-BE32-E72D297353CC}">
              <c16:uniqueId val="{00000000-D42F-4D39-8ED8-AE732ED902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42F-4D39-8ED8-AE732ED902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34041</v>
      </c>
      <c r="AM8" s="45"/>
      <c r="AN8" s="45"/>
      <c r="AO8" s="45"/>
      <c r="AP8" s="45"/>
      <c r="AQ8" s="45"/>
      <c r="AR8" s="45"/>
      <c r="AS8" s="45"/>
      <c r="AT8" s="44">
        <f>データ!T6</f>
        <v>65.680000000000007</v>
      </c>
      <c r="AU8" s="44"/>
      <c r="AV8" s="44"/>
      <c r="AW8" s="44"/>
      <c r="AX8" s="44"/>
      <c r="AY8" s="44"/>
      <c r="AZ8" s="44"/>
      <c r="BA8" s="44"/>
      <c r="BB8" s="44">
        <f>データ!U6</f>
        <v>518.29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70.09</v>
      </c>
      <c r="J10" s="44"/>
      <c r="K10" s="44"/>
      <c r="L10" s="44"/>
      <c r="M10" s="44"/>
      <c r="N10" s="44"/>
      <c r="O10" s="44"/>
      <c r="P10" s="44">
        <f>データ!P6</f>
        <v>5.5</v>
      </c>
      <c r="Q10" s="44"/>
      <c r="R10" s="44"/>
      <c r="S10" s="44"/>
      <c r="T10" s="44"/>
      <c r="U10" s="44"/>
      <c r="V10" s="44"/>
      <c r="W10" s="44">
        <f>データ!Q6</f>
        <v>90.78</v>
      </c>
      <c r="X10" s="44"/>
      <c r="Y10" s="44"/>
      <c r="Z10" s="44"/>
      <c r="AA10" s="44"/>
      <c r="AB10" s="44"/>
      <c r="AC10" s="44"/>
      <c r="AD10" s="45">
        <f>データ!R6</f>
        <v>3284</v>
      </c>
      <c r="AE10" s="45"/>
      <c r="AF10" s="45"/>
      <c r="AG10" s="45"/>
      <c r="AH10" s="45"/>
      <c r="AI10" s="45"/>
      <c r="AJ10" s="45"/>
      <c r="AK10" s="2"/>
      <c r="AL10" s="45">
        <f>データ!V6</f>
        <v>1868</v>
      </c>
      <c r="AM10" s="45"/>
      <c r="AN10" s="45"/>
      <c r="AO10" s="45"/>
      <c r="AP10" s="45"/>
      <c r="AQ10" s="45"/>
      <c r="AR10" s="45"/>
      <c r="AS10" s="45"/>
      <c r="AT10" s="44">
        <f>データ!W6</f>
        <v>0.95</v>
      </c>
      <c r="AU10" s="44"/>
      <c r="AV10" s="44"/>
      <c r="AW10" s="44"/>
      <c r="AX10" s="44"/>
      <c r="AY10" s="44"/>
      <c r="AZ10" s="44"/>
      <c r="BA10" s="44"/>
      <c r="BB10" s="44">
        <f>データ!X6</f>
        <v>1966.32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pmowYjsV8D7tJPIHPXHKEdiWX4SmqA4VA1wlZfIyG5rOHVfvGuWchLpdQXO6AyRTBMA1qoiC62Q0dfcmZNcI8Q==" saltValue="6B0fYMnX2BRGilms0OBW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5</v>
      </c>
      <c r="G6" s="19">
        <f t="shared" si="3"/>
        <v>0</v>
      </c>
      <c r="H6" s="19" t="str">
        <f t="shared" si="3"/>
        <v>熊本県　益城町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70.09</v>
      </c>
      <c r="P6" s="20">
        <f t="shared" si="3"/>
        <v>5.5</v>
      </c>
      <c r="Q6" s="20">
        <f t="shared" si="3"/>
        <v>90.78</v>
      </c>
      <c r="R6" s="20">
        <f t="shared" si="3"/>
        <v>3284</v>
      </c>
      <c r="S6" s="20">
        <f t="shared" si="3"/>
        <v>34041</v>
      </c>
      <c r="T6" s="20">
        <f t="shared" si="3"/>
        <v>65.680000000000007</v>
      </c>
      <c r="U6" s="20">
        <f t="shared" si="3"/>
        <v>518.29</v>
      </c>
      <c r="V6" s="20">
        <f t="shared" si="3"/>
        <v>1868</v>
      </c>
      <c r="W6" s="20">
        <f t="shared" si="3"/>
        <v>0.95</v>
      </c>
      <c r="X6" s="20">
        <f t="shared" si="3"/>
        <v>1966.32</v>
      </c>
      <c r="Y6" s="21" t="str">
        <f>IF(Y7="",NA(),Y7)</f>
        <v>-</v>
      </c>
      <c r="Z6" s="21">
        <f t="shared" ref="Z6:AH6" si="4">IF(Z7="",NA(),Z7)</f>
        <v>120.47</v>
      </c>
      <c r="AA6" s="21">
        <f t="shared" si="4"/>
        <v>115.73</v>
      </c>
      <c r="AB6" s="21">
        <f t="shared" si="4"/>
        <v>111.13</v>
      </c>
      <c r="AC6" s="21">
        <f t="shared" si="4"/>
        <v>130.13999999999999</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65.06</v>
      </c>
      <c r="AW6" s="21">
        <f t="shared" si="6"/>
        <v>82.02</v>
      </c>
      <c r="AX6" s="21">
        <f t="shared" si="6"/>
        <v>85.52</v>
      </c>
      <c r="AY6" s="21">
        <f t="shared" si="6"/>
        <v>80.349999999999994</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758.07</v>
      </c>
      <c r="BH6" s="21">
        <f t="shared" si="7"/>
        <v>568.14</v>
      </c>
      <c r="BI6" s="21">
        <f t="shared" si="7"/>
        <v>30.29</v>
      </c>
      <c r="BJ6" s="21">
        <f t="shared" si="7"/>
        <v>59.37</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76.5</v>
      </c>
      <c r="BS6" s="21">
        <f t="shared" si="8"/>
        <v>65.790000000000006</v>
      </c>
      <c r="BT6" s="21">
        <f t="shared" si="8"/>
        <v>68.97</v>
      </c>
      <c r="BU6" s="21">
        <f t="shared" si="8"/>
        <v>61.51</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204.33</v>
      </c>
      <c r="CD6" s="21">
        <f t="shared" si="9"/>
        <v>237.71</v>
      </c>
      <c r="CE6" s="21">
        <f t="shared" si="9"/>
        <v>226.77</v>
      </c>
      <c r="CF6" s="21">
        <f t="shared" si="9"/>
        <v>226.01</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0">
        <f t="shared" ref="CN6:CV6" si="10">IF(CN7="",NA(),CN7)</f>
        <v>0</v>
      </c>
      <c r="CO6" s="21">
        <f t="shared" si="10"/>
        <v>68.430000000000007</v>
      </c>
      <c r="CP6" s="21">
        <f t="shared" si="10"/>
        <v>71.3</v>
      </c>
      <c r="CQ6" s="21">
        <f t="shared" si="10"/>
        <v>69.180000000000007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91.87</v>
      </c>
      <c r="CZ6" s="21">
        <f t="shared" si="11"/>
        <v>90.7</v>
      </c>
      <c r="DA6" s="21">
        <f t="shared" si="11"/>
        <v>96.77</v>
      </c>
      <c r="DB6" s="21">
        <f t="shared" si="11"/>
        <v>96.95</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4.38</v>
      </c>
      <c r="DK6" s="21">
        <f t="shared" si="12"/>
        <v>8.76</v>
      </c>
      <c r="DL6" s="21">
        <f t="shared" si="12"/>
        <v>13.04</v>
      </c>
      <c r="DM6" s="21">
        <f t="shared" si="12"/>
        <v>16.02</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1">
        <f t="shared" si="14"/>
        <v>0.08</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434434</v>
      </c>
      <c r="D7" s="23">
        <v>46</v>
      </c>
      <c r="E7" s="23">
        <v>17</v>
      </c>
      <c r="F7" s="23">
        <v>5</v>
      </c>
      <c r="G7" s="23">
        <v>0</v>
      </c>
      <c r="H7" s="23" t="s">
        <v>96</v>
      </c>
      <c r="I7" s="23" t="s">
        <v>97</v>
      </c>
      <c r="J7" s="23" t="s">
        <v>98</v>
      </c>
      <c r="K7" s="23" t="s">
        <v>99</v>
      </c>
      <c r="L7" s="23" t="s">
        <v>100</v>
      </c>
      <c r="M7" s="23" t="s">
        <v>101</v>
      </c>
      <c r="N7" s="24" t="s">
        <v>102</v>
      </c>
      <c r="O7" s="24">
        <v>70.09</v>
      </c>
      <c r="P7" s="24">
        <v>5.5</v>
      </c>
      <c r="Q7" s="24">
        <v>90.78</v>
      </c>
      <c r="R7" s="24">
        <v>3284</v>
      </c>
      <c r="S7" s="24">
        <v>34041</v>
      </c>
      <c r="T7" s="24">
        <v>65.680000000000007</v>
      </c>
      <c r="U7" s="24">
        <v>518.29</v>
      </c>
      <c r="V7" s="24">
        <v>1868</v>
      </c>
      <c r="W7" s="24">
        <v>0.95</v>
      </c>
      <c r="X7" s="24">
        <v>1966.32</v>
      </c>
      <c r="Y7" s="24" t="s">
        <v>102</v>
      </c>
      <c r="Z7" s="24">
        <v>120.47</v>
      </c>
      <c r="AA7" s="24">
        <v>115.73</v>
      </c>
      <c r="AB7" s="24">
        <v>111.13</v>
      </c>
      <c r="AC7" s="24">
        <v>130.13999999999999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65.06</v>
      </c>
      <c r="AW7" s="24">
        <v>82.02</v>
      </c>
      <c r="AX7" s="24">
        <v>85.52</v>
      </c>
      <c r="AY7" s="24">
        <v>80.349999999999994</v>
      </c>
      <c r="AZ7" s="24" t="s">
        <v>102</v>
      </c>
      <c r="BA7" s="24">
        <v>29.13</v>
      </c>
      <c r="BB7" s="24">
        <v>35.69</v>
      </c>
      <c r="BC7" s="24">
        <v>38.4</v>
      </c>
      <c r="BD7" s="24">
        <v>44.04</v>
      </c>
      <c r="BE7" s="24">
        <v>42.02</v>
      </c>
      <c r="BF7" s="24" t="s">
        <v>102</v>
      </c>
      <c r="BG7" s="24">
        <v>758.07</v>
      </c>
      <c r="BH7" s="24">
        <v>568.14</v>
      </c>
      <c r="BI7" s="24">
        <v>30.29</v>
      </c>
      <c r="BJ7" s="24">
        <v>59.37</v>
      </c>
      <c r="BK7" s="24" t="s">
        <v>102</v>
      </c>
      <c r="BL7" s="24">
        <v>867.83</v>
      </c>
      <c r="BM7" s="24">
        <v>791.76</v>
      </c>
      <c r="BN7" s="24">
        <v>900.82</v>
      </c>
      <c r="BO7" s="24">
        <v>839.21</v>
      </c>
      <c r="BP7" s="24">
        <v>785.1</v>
      </c>
      <c r="BQ7" s="24" t="s">
        <v>102</v>
      </c>
      <c r="BR7" s="24">
        <v>76.5</v>
      </c>
      <c r="BS7" s="24">
        <v>65.790000000000006</v>
      </c>
      <c r="BT7" s="24">
        <v>68.97</v>
      </c>
      <c r="BU7" s="24">
        <v>61.51</v>
      </c>
      <c r="BV7" s="24" t="s">
        <v>102</v>
      </c>
      <c r="BW7" s="24">
        <v>57.08</v>
      </c>
      <c r="BX7" s="24">
        <v>56.26</v>
      </c>
      <c r="BY7" s="24">
        <v>52.94</v>
      </c>
      <c r="BZ7" s="24">
        <v>52.05</v>
      </c>
      <c r="CA7" s="24">
        <v>56.93</v>
      </c>
      <c r="CB7" s="24" t="s">
        <v>102</v>
      </c>
      <c r="CC7" s="24">
        <v>204.33</v>
      </c>
      <c r="CD7" s="24">
        <v>237.71</v>
      </c>
      <c r="CE7" s="24">
        <v>226.77</v>
      </c>
      <c r="CF7" s="24">
        <v>226.01</v>
      </c>
      <c r="CG7" s="24" t="s">
        <v>102</v>
      </c>
      <c r="CH7" s="24">
        <v>274.99</v>
      </c>
      <c r="CI7" s="24">
        <v>282.08999999999997</v>
      </c>
      <c r="CJ7" s="24">
        <v>303.27999999999997</v>
      </c>
      <c r="CK7" s="24">
        <v>301.86</v>
      </c>
      <c r="CL7" s="24">
        <v>271.14999999999998</v>
      </c>
      <c r="CM7" s="24" t="s">
        <v>102</v>
      </c>
      <c r="CN7" s="24">
        <v>0</v>
      </c>
      <c r="CO7" s="24">
        <v>68.430000000000007</v>
      </c>
      <c r="CP7" s="24">
        <v>71.3</v>
      </c>
      <c r="CQ7" s="24">
        <v>69.180000000000007</v>
      </c>
      <c r="CR7" s="24" t="s">
        <v>102</v>
      </c>
      <c r="CS7" s="24">
        <v>54.83</v>
      </c>
      <c r="CT7" s="24">
        <v>66.53</v>
      </c>
      <c r="CU7" s="24">
        <v>52.35</v>
      </c>
      <c r="CV7" s="24">
        <v>46.25</v>
      </c>
      <c r="CW7" s="24">
        <v>49.87</v>
      </c>
      <c r="CX7" s="24" t="s">
        <v>102</v>
      </c>
      <c r="CY7" s="24">
        <v>91.87</v>
      </c>
      <c r="CZ7" s="24">
        <v>90.7</v>
      </c>
      <c r="DA7" s="24">
        <v>96.77</v>
      </c>
      <c r="DB7" s="24">
        <v>96.95</v>
      </c>
      <c r="DC7" s="24" t="s">
        <v>102</v>
      </c>
      <c r="DD7" s="24">
        <v>84.7</v>
      </c>
      <c r="DE7" s="24">
        <v>84.67</v>
      </c>
      <c r="DF7" s="24">
        <v>84.39</v>
      </c>
      <c r="DG7" s="24">
        <v>83.96</v>
      </c>
      <c r="DH7" s="24">
        <v>87.54</v>
      </c>
      <c r="DI7" s="24" t="s">
        <v>102</v>
      </c>
      <c r="DJ7" s="24">
        <v>4.38</v>
      </c>
      <c r="DK7" s="24">
        <v>8.76</v>
      </c>
      <c r="DL7" s="24">
        <v>13.04</v>
      </c>
      <c r="DM7" s="24">
        <v>16.02</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0.08</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2025-01-24T07:20:59Z</dcterms:created>
  <dcterms:modified xsi:type="dcterms:W3CDTF">2025-02-14T04:04:48Z</dcterms:modified>
  <cp:category/>
</cp:coreProperties>
</file>