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7\260116●2.3〆　公営企業に係る経営比較分析表（令和６年度決算）の分析等について（依頼）\県へ提出分\"/>
    </mc:Choice>
  </mc:AlternateContent>
  <xr:revisionPtr revIDLastSave="0" documentId="13_ncr:1_{D2B8C89D-360E-46C8-A2DC-62BB5802A0D9}" xr6:coauthVersionLast="36" xr6:coauthVersionMax="47" xr10:uidLastSave="{00000000-0000-0000-0000-000000000000}"/>
  <workbookProtection workbookAlgorithmName="SHA-512" workbookHashValue="fUz7FfOENFY9cJ/J4zFfT6uPyBLYc7U0tkAHFYOawNqC4kKtpl8fys/kIy5y1R4OO5IEvzyBKVwOUHGojBjcyQ==" workbookSaltValue="oc1jwbLEh5JTjus32p1Wdg=="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BB10" i="4"/>
  <c r="AT10" i="4"/>
  <c r="AL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<sst xmlns="http://schemas.openxmlformats.org/spreadsheetml/2006/main" count="228" uniqueCount="113">
  <si>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</si>
  <si>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</si>
  <si>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</si>
  <si>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</si>
  <si>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</si>
  <si>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</si>
  <si>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</si>
  <si>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</si>
  <si>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</si>
  <si>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</si>
  <si>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</si>
  <si>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</si>
  <si>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</si>
  <si>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</si>
  <si>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</si>
  <si>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</si>
  <si>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</si>
  <si>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</si>
  <si>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</si>
  <si>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</si>
  <si>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</si>
  <si>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</si>
  <si>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</si>
  <si>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</si>
  <si>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</si>
  <si>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</si>
  <si>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</si>
  <si>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</si>
  <si>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</si>
  <si>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</si>
  <si>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</si>
  <si>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</si>
  <si>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</si>
  <si>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</si>
  <si>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</si>
  <si>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</si>
  <si>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</si>
  <si>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</si>
  <si>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</si>
  <si>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</si>
  <si>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</si>
  <si>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</si>
  <si>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</si>
  <si>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</si>
  <si>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</si>
  <si>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</si>
  <si>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</si>
  <si>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</si>
  <si>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</si>
  <si>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</si>
  <si>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</si>
  <si>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</si>
  <si>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</si>
  <si>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</si>
  <si>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</si>
  <si>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</si>
  <si>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</si>
  <si>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</si>
  <si>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</si>
  <si>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</si>
  <si>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</si>
  <si>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</si>
  <si>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</si>
  <si>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</si>
  <si>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</si>
  <si>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</si>
  <si>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</si>
  <si>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</si>
  <si>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</si>
  <si>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</si>
  <si>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</si>
  <si>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</si>
  <si>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</si>
  <si>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</si>
  <si>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</si>
  <si>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</si>
  <si>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</si>
  <si>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</si>
  <si>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</si>
  <si>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</si>
  <si>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</si>
  <si>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</si>
  <si>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</si>
  <si>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</si>
  <si>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</si>
  <si>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</si>
  <si>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</si>
  <si>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</si>
  <si>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</si>
  <si>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</si>
  <si>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</si>
  <si>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</si>
  <si>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</si>
  <si>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</si>
  <si>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</si>
  <si>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</si>
  <si>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</si>
  <si>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</si>
  <si>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</si>
  <si>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</si>
  <si>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</si>
  <si>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</si>
  <si>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</si>
  <si>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</si>
  <si>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</si>
  <si>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</si>
  <si>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</si>
  <si>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</si>
  <si>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</si>
  <si>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</si>
  <si>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①有形固定資産減価償却率は、ここ数年おおむね横ばいとなっています。令和5年度からは、類似団体平均値を下回っていますが、今後も計画的な施設の更新を実施する必要があります。
②管路経年化率、③管路更新率は類似団体平均値を下回っていますが、事業の平準化を図り、計画的な更新に取り組む必要があります。</t>
    <rPh sb="1" eb="3">
      <t>ユウケイ</t>
    </rPh>
    <rPh sb="3" eb="5">
      <t>コテイ</t>
    </rPh>
    <rPh sb="5" eb="7">
      <t>シサン</t>
    </rPh>
    <rPh sb="7" eb="9">
      <t>ゲンカ</t>
    </rPh>
    <rPh sb="9" eb="11">
      <t>ショウキャク</t>
    </rPh>
    <rPh sb="11" eb="12">
      <t>リツ</t>
    </rPh>
    <rPh sb="16" eb="18">
      <t>スウネン</t>
    </rPh>
    <rPh sb="22" eb="23">
      <t>ヨコ</t>
    </rPh>
    <rPh sb="33" eb="35">
      <t>レイワ</t>
    </rPh>
    <rPh sb="36" eb="38">
      <t>ネンド</t>
    </rPh>
    <rPh sb="42" eb="44">
      <t>ルイジ</t>
    </rPh>
    <rPh sb="44" eb="46">
      <t>ダンタイ</t>
    </rPh>
    <rPh sb="46" eb="49">
      <t>ヘイキンチ</t>
    </rPh>
    <rPh sb="50" eb="52">
      <t>シタマワ</t>
    </rPh>
    <rPh sb="59" eb="61">
      <t>コンゴ</t>
    </rPh>
    <rPh sb="62" eb="65">
      <t>ケイカクテキ</t>
    </rPh>
    <rPh sb="66" eb="68">
      <t>シセツ</t>
    </rPh>
    <rPh sb="69" eb="71">
      <t>コウシン</t>
    </rPh>
    <rPh sb="72" eb="74">
      <t>ジッシ</t>
    </rPh>
    <rPh sb="76" eb="78">
      <t>ヒツヨウ</t>
    </rPh>
    <rPh sb="86" eb="88">
      <t>カンロ</t>
    </rPh>
    <rPh sb="88" eb="90">
      <t>ケイネン</t>
    </rPh>
    <rPh sb="90" eb="91">
      <t>カ</t>
    </rPh>
    <rPh sb="91" eb="92">
      <t>リツ</t>
    </rPh>
    <rPh sb="94" eb="96">
      <t>カンロ</t>
    </rPh>
    <rPh sb="96" eb="98">
      <t>コウシン</t>
    </rPh>
    <rPh sb="98" eb="99">
      <t>リツ</t>
    </rPh>
    <rPh sb="100" eb="102">
      <t>ルイジ</t>
    </rPh>
    <rPh sb="102" eb="104">
      <t>ダンタイ</t>
    </rPh>
    <rPh sb="104" eb="107">
      <t>ヘイキンチ</t>
    </rPh>
    <rPh sb="108" eb="110">
      <t>シタマワ</t>
    </rPh>
    <rPh sb="117" eb="119">
      <t>ジギョウ</t>
    </rPh>
    <rPh sb="120" eb="123">
      <t>ヘイジュンカ</t>
    </rPh>
    <rPh sb="124" eb="125">
      <t>ハカ</t>
    </rPh>
    <rPh sb="127" eb="130">
      <t>ケイカクテキ</t>
    </rPh>
    <rPh sb="131" eb="133">
      <t>コウシン</t>
    </rPh>
    <rPh sb="134" eb="135">
      <t>ト</t>
    </rPh>
    <rPh sb="136" eb="137">
      <t>ク</t>
    </rPh>
    <rPh sb="138" eb="140">
      <t>ヒツヨウ</t>
    </rPh>
    <phoneticPr fontId="4"/>
  </si>
  <si>
    <t>　耐用年数を経過した老朽管や施設の更新に対する建設改良費の増加が今後予想されます。
　安定した経営を維持するにあたり、財政状況に配慮しながら、施設・管路の更新を計画的に進めます。</t>
    <rPh sb="1" eb="3">
      <t>タイヨウ</t>
    </rPh>
    <rPh sb="3" eb="5">
      <t>ネンスウ</t>
    </rPh>
    <rPh sb="6" eb="8">
      <t>ケイカ</t>
    </rPh>
    <rPh sb="10" eb="12">
      <t>ロウキュウ</t>
    </rPh>
    <rPh sb="12" eb="13">
      <t>カン</t>
    </rPh>
    <rPh sb="14" eb="16">
      <t>シセツ</t>
    </rPh>
    <rPh sb="17" eb="19">
      <t>コウシン</t>
    </rPh>
    <rPh sb="20" eb="21">
      <t>タイ</t>
    </rPh>
    <rPh sb="23" eb="25">
      <t>ケンセツ</t>
    </rPh>
    <rPh sb="25" eb="27">
      <t>カイリョウ</t>
    </rPh>
    <rPh sb="27" eb="28">
      <t>ヒ</t>
    </rPh>
    <rPh sb="29" eb="31">
      <t>ゾウカ</t>
    </rPh>
    <rPh sb="32" eb="34">
      <t>コンゴ</t>
    </rPh>
    <rPh sb="34" eb="36">
      <t>ヨソウ</t>
    </rPh>
    <rPh sb="43" eb="45">
      <t>アンテイ</t>
    </rPh>
    <rPh sb="47" eb="49">
      <t>ケイエイ</t>
    </rPh>
    <rPh sb="50" eb="52">
      <t>イジ</t>
    </rPh>
    <rPh sb="59" eb="61">
      <t>ザイセイ</t>
    </rPh>
    <rPh sb="61" eb="63">
      <t>ジョウキョウ</t>
    </rPh>
    <rPh sb="64" eb="66">
      <t>ハイリョ</t>
    </rPh>
    <rPh sb="71" eb="73">
      <t>シセツ</t>
    </rPh>
    <rPh sb="74" eb="76">
      <t>カンロ</t>
    </rPh>
    <rPh sb="77" eb="79">
      <t>コウシン</t>
    </rPh>
    <rPh sb="80" eb="83">
      <t>ケイカクテキ</t>
    </rPh>
    <rPh sb="84" eb="85">
      <t>スス</t>
    </rPh>
    <phoneticPr fontId="4"/>
  </si>
  <si>
    <t>①経常収支比率は100％を上回っていますが、類似団体と比較すると低い水準であるため、今後の動きを注視し、さらなる経営健全化に努めます。
②累積欠損金比率はありません。
③流動比率は前年度を上回っており、1年以内に支払うべき債務に対して支払うことができる現金等がある状況を示す指標が100％以上となっていることから、健全性は保たれています。
④企業債残高対給水収益比率は全国平均・類似団体平均値を大きく上回っています。料金水準の適正化による財源確保を図っていく必要があります。
⑤料金回収率は100％を下回っている状態であるものの、過去5年と比較して増加しています。料金水準の適正化と維持管理等の削減を図る必要があります。
⑥給水原価は類似団体平均値よりも低い水準となっており、今後において料金水準の適正化や維持管理費等の削減を図ります。
⑦施設利用率については微増の状態ではありますが、類似団体平均値を下回った状態ですので施設の見直し等の検討が必要です。
⑧有収率は類似団体平均値と比較すると高い水準ありますが、ここ数年は減少傾向にあります。水道管の老朽化に伴う漏水等が増加しているため、計画的な老朽管の更新や漏水対策に取り組んでいきます。</t>
    <rPh sb="1" eb="3">
      <t>ケイジョウ</t>
    </rPh>
    <rPh sb="3" eb="5">
      <t>シュウシ</t>
    </rPh>
    <rPh sb="5" eb="7">
      <t>ヒリツ</t>
    </rPh>
    <rPh sb="13" eb="15">
      <t>ウワマワ</t>
    </rPh>
    <rPh sb="22" eb="24">
      <t>ルイジ</t>
    </rPh>
    <rPh sb="24" eb="26">
      <t>ダンタイ</t>
    </rPh>
    <rPh sb="27" eb="29">
      <t>ヒカク</t>
    </rPh>
    <rPh sb="32" eb="33">
      <t>ヒク</t>
    </rPh>
    <rPh sb="34" eb="36">
      <t>スイジュン</t>
    </rPh>
    <rPh sb="42" eb="44">
      <t>コンゴ</t>
    </rPh>
    <rPh sb="45" eb="46">
      <t>ウゴ</t>
    </rPh>
    <rPh sb="48" eb="50">
      <t>チュウシ</t>
    </rPh>
    <rPh sb="56" eb="58">
      <t>ケイエイ</t>
    </rPh>
    <rPh sb="58" eb="61">
      <t>ケンゼンカ</t>
    </rPh>
    <rPh sb="62" eb="63">
      <t>ツト</t>
    </rPh>
    <rPh sb="69" eb="71">
      <t>ルイセキ</t>
    </rPh>
    <rPh sb="71" eb="73">
      <t>ケッソン</t>
    </rPh>
    <rPh sb="73" eb="74">
      <t>キン</t>
    </rPh>
    <rPh sb="74" eb="76">
      <t>ヒリツ</t>
    </rPh>
    <rPh sb="85" eb="87">
      <t>リュウドウ</t>
    </rPh>
    <rPh sb="87" eb="89">
      <t>ヒリツ</t>
    </rPh>
    <rPh sb="90" eb="93">
      <t>ゼンネンド</t>
    </rPh>
    <rPh sb="94" eb="96">
      <t>ウワマワ</t>
    </rPh>
    <rPh sb="102" eb="103">
      <t>ネン</t>
    </rPh>
    <rPh sb="103" eb="105">
      <t>イナイ</t>
    </rPh>
    <rPh sb="106" eb="108">
      <t>シハラ</t>
    </rPh>
    <rPh sb="111" eb="113">
      <t>サイム</t>
    </rPh>
    <rPh sb="114" eb="115">
      <t>タイ</t>
    </rPh>
    <rPh sb="117" eb="119">
      <t>シハラ</t>
    </rPh>
    <rPh sb="126" eb="128">
      <t>ゲンキン</t>
    </rPh>
    <rPh sb="128" eb="129">
      <t>トウ</t>
    </rPh>
    <rPh sb="132" eb="134">
      <t>ジョウキョウ</t>
    </rPh>
    <rPh sb="135" eb="136">
      <t>シメ</t>
    </rPh>
    <rPh sb="137" eb="139">
      <t>シヒョウ</t>
    </rPh>
    <rPh sb="144" eb="146">
      <t>イジョウ</t>
    </rPh>
    <rPh sb="157" eb="160">
      <t>ケンゼンセイ</t>
    </rPh>
    <rPh sb="161" eb="162">
      <t>タモ</t>
    </rPh>
    <rPh sb="171" eb="173">
      <t>キギョウ</t>
    </rPh>
    <rPh sb="173" eb="174">
      <t>サイ</t>
    </rPh>
    <rPh sb="174" eb="176">
      <t>ザンダカ</t>
    </rPh>
    <rPh sb="176" eb="177">
      <t>タイ</t>
    </rPh>
    <rPh sb="177" eb="179">
      <t>キュウスイ</t>
    </rPh>
    <rPh sb="179" eb="181">
      <t>シュウエキ</t>
    </rPh>
    <rPh sb="181" eb="183">
      <t>ヒリツ</t>
    </rPh>
    <rPh sb="184" eb="186">
      <t>ゼンコク</t>
    </rPh>
    <rPh sb="186" eb="188">
      <t>ヘイキン</t>
    </rPh>
    <rPh sb="189" eb="191">
      <t>ルイジ</t>
    </rPh>
    <rPh sb="191" eb="193">
      <t>ダンタイ</t>
    </rPh>
    <rPh sb="193" eb="195">
      <t>ヘイキン</t>
    </rPh>
    <rPh sb="195" eb="196">
      <t>チ</t>
    </rPh>
    <rPh sb="197" eb="198">
      <t>オオ</t>
    </rPh>
    <rPh sb="200" eb="202">
      <t>ウワマワ</t>
    </rPh>
    <rPh sb="208" eb="210">
      <t>リョウキン</t>
    </rPh>
    <rPh sb="210" eb="212">
      <t>スイジュン</t>
    </rPh>
    <rPh sb="213" eb="216">
      <t>テキセイカ</t>
    </rPh>
    <rPh sb="219" eb="221">
      <t>ザイゲン</t>
    </rPh>
    <rPh sb="221" eb="223">
      <t>カクホ</t>
    </rPh>
    <rPh sb="224" eb="225">
      <t>ハカ</t>
    </rPh>
    <rPh sb="229" eb="231">
      <t>ヒツヨウ</t>
    </rPh>
    <rPh sb="239" eb="241">
      <t>リョウキン</t>
    </rPh>
    <rPh sb="241" eb="243">
      <t>カイシュウ</t>
    </rPh>
    <rPh sb="243" eb="244">
      <t>リツ</t>
    </rPh>
    <rPh sb="250" eb="252">
      <t>シタマワ</t>
    </rPh>
    <rPh sb="256" eb="258">
      <t>ジョウタイ</t>
    </rPh>
    <rPh sb="265" eb="267">
      <t>カコ</t>
    </rPh>
    <rPh sb="268" eb="269">
      <t>ネン</t>
    </rPh>
    <rPh sb="270" eb="272">
      <t>ヒカク</t>
    </rPh>
    <rPh sb="274" eb="276">
      <t>ゾウカ</t>
    </rPh>
    <rPh sb="282" eb="284">
      <t>リョウキン</t>
    </rPh>
    <rPh sb="284" eb="286">
      <t>スイジュン</t>
    </rPh>
    <rPh sb="287" eb="290">
      <t>テキセイカ</t>
    </rPh>
    <rPh sb="291" eb="293">
      <t>イジ</t>
    </rPh>
    <rPh sb="293" eb="295">
      <t>カンリ</t>
    </rPh>
    <rPh sb="295" eb="296">
      <t>トウ</t>
    </rPh>
    <rPh sb="297" eb="299">
      <t>サクゲン</t>
    </rPh>
    <rPh sb="300" eb="301">
      <t>ハカ</t>
    </rPh>
    <rPh sb="302" eb="304">
      <t>ヒツヨウ</t>
    </rPh>
    <rPh sb="312" eb="314">
      <t>キュウスイ</t>
    </rPh>
    <rPh sb="314" eb="316">
      <t>ゲンカ</t>
    </rPh>
    <rPh sb="317" eb="319">
      <t>ルイジ</t>
    </rPh>
    <rPh sb="319" eb="321">
      <t>ダンタイ</t>
    </rPh>
    <rPh sb="321" eb="324">
      <t>ヘイキンチ</t>
    </rPh>
    <rPh sb="327" eb="328">
      <t>ヒク</t>
    </rPh>
    <rPh sb="329" eb="331">
      <t>スイジュン</t>
    </rPh>
    <rPh sb="338" eb="340">
      <t>コンゴ</t>
    </rPh>
    <rPh sb="344" eb="346">
      <t>リョウキン</t>
    </rPh>
    <rPh sb="346" eb="348">
      <t>スイジュン</t>
    </rPh>
    <rPh sb="349" eb="352">
      <t>テキセイカ</t>
    </rPh>
    <rPh sb="353" eb="355">
      <t>イジ</t>
    </rPh>
    <rPh sb="355" eb="358">
      <t>カンリヒ</t>
    </rPh>
    <rPh sb="358" eb="359">
      <t>トウ</t>
    </rPh>
    <rPh sb="360" eb="362">
      <t>サクゲン</t>
    </rPh>
    <rPh sb="363" eb="364">
      <t>ハカ</t>
    </rPh>
    <rPh sb="370" eb="372">
      <t>シセツ</t>
    </rPh>
    <rPh sb="372" eb="374">
      <t>リヨウ</t>
    </rPh>
    <rPh sb="374" eb="375">
      <t>リツ</t>
    </rPh>
    <rPh sb="380" eb="382">
      <t>ビゾウ</t>
    </rPh>
    <rPh sb="383" eb="385">
      <t>ジョウタイ</t>
    </rPh>
    <rPh sb="393" eb="395">
      <t>ルイジ</t>
    </rPh>
    <rPh sb="395" eb="397">
      <t>ダンタイ</t>
    </rPh>
    <rPh sb="397" eb="400">
      <t>ヘイキンチ</t>
    </rPh>
    <rPh sb="401" eb="403">
      <t>シタマワ</t>
    </rPh>
    <rPh sb="405" eb="407">
      <t>ジョウタイ</t>
    </rPh>
    <rPh sb="411" eb="413">
      <t>シセツ</t>
    </rPh>
    <rPh sb="414" eb="416">
      <t>ミナオ</t>
    </rPh>
    <rPh sb="417" eb="418">
      <t>トウ</t>
    </rPh>
    <rPh sb="419" eb="421">
      <t>ケントウ</t>
    </rPh>
    <rPh sb="422" eb="424">
      <t>ヒツヨウ</t>
    </rPh>
    <rPh sb="429" eb="431">
      <t>ユウシュウ</t>
    </rPh>
    <rPh sb="431" eb="432">
      <t>リツ</t>
    </rPh>
    <rPh sb="433" eb="435">
      <t>ルイジ</t>
    </rPh>
    <rPh sb="435" eb="437">
      <t>ダンタイ</t>
    </rPh>
    <rPh sb="437" eb="440">
      <t>ヘイキンチ</t>
    </rPh>
    <rPh sb="441" eb="443">
      <t>ヒカク</t>
    </rPh>
    <rPh sb="446" eb="447">
      <t>タカ</t>
    </rPh>
    <rPh sb="448" eb="450">
      <t>スイジュン</t>
    </rPh>
    <rPh sb="458" eb="460">
      <t>スウネン</t>
    </rPh>
    <rPh sb="461" eb="463">
      <t>ゲンショウ</t>
    </rPh>
    <rPh sb="463" eb="465">
      <t>ケイコウ</t>
    </rPh>
    <rPh sb="471" eb="474">
      <t>スイドウカン</t>
    </rPh>
    <rPh sb="475" eb="478">
      <t>ロウキュウカ</t>
    </rPh>
    <rPh sb="479" eb="480">
      <t>トモナ</t>
    </rPh>
    <rPh sb="481" eb="483">
      <t>ロウスイ</t>
    </rPh>
    <rPh sb="483" eb="484">
      <t>トウ</t>
    </rPh>
    <rPh sb="485" eb="487">
      <t>ゾウカ</t>
    </rPh>
    <rPh sb="494" eb="497">
      <t>ケイカクテキ</t>
    </rPh>
    <rPh sb="498" eb="500">
      <t>ロウキュウ</t>
    </rPh>
    <rPh sb="500" eb="501">
      <t>カン</t>
    </rPh>
    <rPh sb="502" eb="504">
      <t>コウシン</t>
    </rPh>
    <rPh sb="505" eb="507">
      <t>ロウスイ</t>
    </rPh>
    <rPh sb="507" eb="509">
      <t>タイサク</t>
    </rPh>
    <rPh sb="510" eb="511">
      <t>ト</t>
    </rPh>
    <rPh sb="512" eb="51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</si>
</sst>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0.53</c:v>
                </c:pt>
                <c:pt idx="2">
                  <c:v>0.36</c:v>
                </c:pt>
                <c:pt idx="3">
                  <c:v>0.27</c:v>
                </c:pt>
                <c:pt idx="4">
                  <c:v>0.39</c:v>
                </c:pt>
              </c:numCache>
            </c:numRef>
          </c:val>
          <c:extLst>
            <c:ext xmlns:c16="http://schemas.microsoft.com/office/drawing/2014/chart" uri="{C3380CC4-5D6E-409C-BE32-E72D297353CC}">
              <c16:uniqueId val="{00000000-6789-47A6-8343-2B34595B51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789-47A6-8343-2B34595B51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47.66</c:v>
                </c:pt>
                <c:pt idx="1">
                  <c:v>44.97</c:v>
                </c:pt>
                <c:pt idx="2">
                  <c:v>46.27</c:v>
                </c:pt>
                <c:pt idx="3">
                  <c:v>49.35</c:v>
                </c:pt>
                <c:pt idx="4">
                  <c:v>51.35</c:v>
                </c:pt>
              </c:numCache>
            </c:numRef>
          </c:val>
          <c:extLst>
            <c:ext xmlns:c16="http://schemas.microsoft.com/office/drawing/2014/chart" uri="{C3380CC4-5D6E-409C-BE32-E72D297353CC}">
              <c16:uniqueId val="{00000000-875E-4653-90FF-EF0CA89605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75E-4653-90FF-EF0CA89605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91.57</c:v>
                </c:pt>
                <c:pt idx="1">
                  <c:v>96.31</c:v>
                </c:pt>
                <c:pt idx="2">
                  <c:v>92.8</c:v>
                </c:pt>
                <c:pt idx="3">
                  <c:v>87.79</c:v>
                </c:pt>
                <c:pt idx="4">
                  <c:v>86.07</c:v>
                </c:pt>
              </c:numCache>
            </c:numRef>
          </c:val>
          <c:extLst>
            <c:ext xmlns:c16="http://schemas.microsoft.com/office/drawing/2014/chart" uri="{C3380CC4-5D6E-409C-BE32-E72D297353CC}">
              <c16:uniqueId val="{00000000-07F6-4D42-9D38-7D835F22B5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7F6-4D42-9D38-7D835F22B5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102.56</c:v>
                </c:pt>
                <c:pt idx="1">
                  <c:v>100.83</c:v>
                </c:pt>
                <c:pt idx="2">
                  <c:v>100.59</c:v>
                </c:pt>
                <c:pt idx="3">
                  <c:v>110.34</c:v>
                </c:pt>
                <c:pt idx="4">
                  <c:v>105.76</c:v>
                </c:pt>
              </c:numCache>
            </c:numRef>
          </c:val>
          <c:extLst>
            <c:ext xmlns:c16="http://schemas.microsoft.com/office/drawing/2014/chart" uri="{C3380CC4-5D6E-409C-BE32-E72D297353CC}">
              <c16:uniqueId val="{00000000-84FC-4FA3-B150-824B2CFD1F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4FC-4FA3-B150-824B2CFD1F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49.31</c:v>
                </c:pt>
                <c:pt idx="1">
                  <c:v>51.05</c:v>
                </c:pt>
                <c:pt idx="2">
                  <c:v>51.43</c:v>
                </c:pt>
                <c:pt idx="3">
                  <c:v>51.16</c:v>
                </c:pt>
                <c:pt idx="4">
                  <c:v>51.56</c:v>
                </c:pt>
              </c:numCache>
            </c:numRef>
          </c:val>
          <c:extLst>
            <c:ext xmlns:c16="http://schemas.microsoft.com/office/drawing/2014/chart" uri="{C3380CC4-5D6E-409C-BE32-E72D297353CC}">
              <c16:uniqueId val="{00000000-4C8B-49A4-8A06-806BE233BD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C8B-49A4-8A06-806BE233BD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27.29</c:v>
                </c:pt>
                <c:pt idx="1">
                  <c:v>13.95</c:v>
                </c:pt>
                <c:pt idx="2">
                  <c:v>17.98</c:v>
                </c:pt>
                <c:pt idx="3">
                  <c:v>18.2</c:v>
                </c:pt>
                <c:pt idx="4">
                  <c:v>17.95</c:v>
                </c:pt>
              </c:numCache>
            </c:numRef>
          </c:val>
          <c:extLst>
            <c:ext xmlns:c16="http://schemas.microsoft.com/office/drawing/2014/chart" uri="{C3380CC4-5D6E-409C-BE32-E72D297353CC}">
              <c16:uniqueId val="{00000000-5DE6-4DA1-861E-39D62640A9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DE6-4DA1-861E-39D62640A9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F-4893-98FD-E406137A3E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51F-4893-98FD-E406137A3E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332.33</c:v>
                </c:pt>
                <c:pt idx="1">
                  <c:v>320.33999999999997</c:v>
                </c:pt>
                <c:pt idx="2">
                  <c:v>247.39</c:v>
                </c:pt>
                <c:pt idx="3">
                  <c:v>223.03</c:v>
                </c:pt>
                <c:pt idx="4">
                  <c:v>283.41000000000003</c:v>
                </c:pt>
              </c:numCache>
            </c:numRef>
          </c:val>
          <c:extLst>
            <c:ext xmlns:c16="http://schemas.microsoft.com/office/drawing/2014/chart" uri="{C3380CC4-5D6E-409C-BE32-E72D297353CC}">
              <c16:uniqueId val="{00000000-3D55-4A7C-91EB-C576E47150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D55-4A7C-91EB-C576E47150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619.39</c:v>
                </c:pt>
                <c:pt idx="1">
                  <c:v>603.21</c:v>
                </c:pt>
                <c:pt idx="2">
                  <c:v>600.96</c:v>
                </c:pt>
                <c:pt idx="3">
                  <c:v>675.3</c:v>
                </c:pt>
                <c:pt idx="4">
                  <c:v>588.53</c:v>
                </c:pt>
              </c:numCache>
            </c:numRef>
          </c:val>
          <c:extLst>
            <c:ext xmlns:c16="http://schemas.microsoft.com/office/drawing/2014/chart" uri="{C3380CC4-5D6E-409C-BE32-E72D297353CC}">
              <c16:uniqueId val="{00000000-28F6-474E-8E6C-8C33E634E6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8F6-474E-8E6C-8C33E634E6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93.12</c:v>
                </c:pt>
                <c:pt idx="1">
                  <c:v>92.29</c:v>
                </c:pt>
                <c:pt idx="2">
                  <c:v>91.71</c:v>
                </c:pt>
                <c:pt idx="3">
                  <c:v>87.82</c:v>
                </c:pt>
                <c:pt idx="4">
                  <c:v>96.28</c:v>
                </c:pt>
              </c:numCache>
            </c:numRef>
          </c:val>
          <c:extLst>
            <c:ext xmlns:c16="http://schemas.microsoft.com/office/drawing/2014/chart" uri="{C3380CC4-5D6E-409C-BE32-E72D297353CC}">
              <c16:uniqueId val="{00000000-B3F2-43D5-A9D1-527B971938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3F2-43D5-A9D1-527B971938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144.66999999999999</c:v>
                </c:pt>
                <c:pt idx="1">
                  <c:v>145.66999999999999</c:v>
                </c:pt>
                <c:pt idx="2">
                  <c:v>147.22999999999999</c:v>
                </c:pt>
                <c:pt idx="3">
                  <c:v>132.69999999999999</c:v>
                </c:pt>
                <c:pt idx="4">
                  <c:v>139.87</c:v>
                </c:pt>
              </c:numCache>
            </c:numRef>
          </c:val>
          <c:extLst>
            <c:ext xmlns:c16="http://schemas.microsoft.com/office/drawing/2014/chart" uri="{C3380CC4-5D6E-409C-BE32-E72D297353CC}">
              <c16:uniqueId val="{00000000-E293-434F-B289-B479C3DD8B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293-434F-B289-B479C3DD8B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益城町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34107</v>
      </c>
      <c r="AM8" s="65"/>
      <c r="AN8" s="65"/>
      <c r="AO8" s="65"/>
      <c r="AP8" s="65"/>
      <c r="AQ8" s="65"/>
      <c r="AR8" s="65"/>
      <c r="AS8" s="65"/>
      <c r="AT8" s="36">
        <f>データ!$S$6</f>
        <v>65.680000000000007</v>
      </c>
      <c r="AU8" s="37"/>
      <c r="AV8" s="37"/>
      <c r="AW8" s="37"/>
      <c r="AX8" s="37"/>
      <c r="AY8" s="37"/>
      <c r="AZ8" s="37"/>
      <c r="BA8" s="37"/>
      <c r="BB8" s="54">
        <f>データ!$T$6</f>
        <v>519.29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59.35</v>
      </c>
      <c r="J10" s="37"/>
      <c r="K10" s="37"/>
      <c r="L10" s="37"/>
      <c r="M10" s="37"/>
      <c r="N10" s="37"/>
      <c r="O10" s="64"/>
      <c r="P10" s="54">
        <f>データ!$P$6</f>
        <v>96.74</v>
      </c>
      <c r="Q10" s="54"/>
      <c r="R10" s="54"/>
      <c r="S10" s="54"/>
      <c r="T10" s="54"/>
      <c r="U10" s="54"/>
      <c r="V10" s="54"/>
      <c r="W10" s="65">
        <f>データ!$Q$6</f>
        <v>2780</v>
      </c>
      <c r="X10" s="65"/>
      <c r="Y10" s="65"/>
      <c r="Z10" s="65"/>
      <c r="AA10" s="65"/>
      <c r="AB10" s="65"/>
      <c r="AC10" s="65"/>
      <c r="AD10" s="2"/>
      <c r="AE10" s="2"/>
      <c r="AF10" s="2"/>
      <c r="AG10" s="2"/>
      <c r="AH10" s="2"/>
      <c r="AI10" s="2"/>
      <c r="AJ10" s="2"/>
      <c r="AK10" s="2"/>
      <c r="AL10" s="65">
        <f>データ!$U$6</f>
        <v>33062</v>
      </c>
      <c r="AM10" s="65"/>
      <c r="AN10" s="65"/>
      <c r="AO10" s="65"/>
      <c r="AP10" s="65"/>
      <c r="AQ10" s="65"/>
      <c r="AR10" s="65"/>
      <c r="AS10" s="65"/>
      <c r="AT10" s="36">
        <f>データ!$V$6</f>
        <v>20.53</v>
      </c>
      <c r="AU10" s="37"/>
      <c r="AV10" s="37"/>
      <c r="AW10" s="37"/>
      <c r="AX10" s="37"/>
      <c r="AY10" s="37"/>
      <c r="AZ10" s="37"/>
      <c r="BA10" s="37"/>
      <c r="BB10" s="54">
        <f>データ!$W$6</f>
        <v>1610.42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g4WxQUCaiJZEun2slGCaw8hTh3bU/X7XwYrqgK308vfoJu6OGjCMJBYKZ2JA1qwWyEvc6OXX9IMKLfabrSNqw==" saltValue="BPV2Wp1h65jpfb3Y22dZ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434434</v>
      </c>
      <c r="D6" s="20">
        <f t="shared" si="3"/>
        <v>46</v>
      </c>
      <c r="E6" s="20">
        <f t="shared" si="3"/>
        <v>1</v>
      </c>
      <c r="F6" s="20">
        <f t="shared" si="3"/>
        <v>0</v>
      </c>
      <c r="G6" s="20">
        <f t="shared" si="3"/>
        <v>1</v>
      </c>
      <c r="H6" s="20" t="str">
        <f t="shared" si="3"/>
        <v>熊本県　益城町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59.35</v>
      </c>
      <c r="P6" s="21">
        <f t="shared" si="3"/>
        <v>96.74</v>
      </c>
      <c r="Q6" s="21">
        <f t="shared" si="3"/>
        <v>2780</v>
      </c>
      <c r="R6" s="21">
        <f t="shared" si="3"/>
        <v>34107</v>
      </c>
      <c r="S6" s="21">
        <f t="shared" si="3"/>
        <v>65.680000000000007</v>
      </c>
      <c r="T6" s="21">
        <f t="shared" si="3"/>
        <v>519.29</v>
      </c>
      <c r="U6" s="21">
        <f t="shared" si="3"/>
        <v>33062</v>
      </c>
      <c r="V6" s="21">
        <f t="shared" si="3"/>
        <v>20.53</v>
      </c>
      <c r="W6" s="21">
        <f t="shared" si="3"/>
        <v>1610.42</v>
      </c>
      <c r="X6" s="22">
        <f>IF(X7="",NA(),X7)</f>
        <v>102.56</v>
      </c>
      <c r="Y6" s="22">
        <f t="shared" ref="Y6:AG6" si="4">IF(Y7="",NA(),Y7)</f>
        <v>100.83</v>
      </c>
      <c r="Z6" s="22">
        <f t="shared" si="4"/>
        <v>100.59</v>
      </c>
      <c r="AA6" s="22">
        <f t="shared" si="4"/>
        <v>110.34</v>
      </c>
      <c r="AB6" s="22">
        <f t="shared" si="4"/>
        <v>105.76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332.33</v>
      </c>
      <c r="AU6" s="22">
        <f t="shared" ref="AU6:BC6" si="6">IF(AU7="",NA(),AU7)</f>
        <v>320.33999999999997</v>
      </c>
      <c r="AV6" s="22">
        <f t="shared" si="6"/>
        <v>247.39</v>
      </c>
      <c r="AW6" s="22">
        <f t="shared" si="6"/>
        <v>223.03</v>
      </c>
      <c r="AX6" s="22">
        <f t="shared" si="6"/>
        <v>283.41000000000003</v>
      </c>
      <c r="AY6" s="22">
        <f t="shared" si="6"/>
        <v>327.77</v>
      </c>
      <c r="AZ6" s="22">
        <f t="shared" si="6"/>
        <v>338.02</v>
      </c>
      <c r="BA6" s="22">
        <f t="shared" si="6"/>
        <v>345.94</v>
      </c>
      <c r="BB6" s="22">
        <f t="shared" si="6"/>
        <v>329.7</v>
      </c>
      <c r="BC6" s="22">
        <f t="shared" si="6"/>
        <v>319.99</v>
      </c>
      <c r="BD6" s="21" t="str">
        <f>IF(BD7="","",IF(BD7="-","【-】","【"&amp;SUBSTITUTE(TEXT(BD7,"#,##0.00"),"-","△")&amp;"】"))</f>
        <v>【239.69】</v>
      </c>
      <c r="BE6" s="22">
        <f>IF(BE7="",NA(),BE7)</f>
        <v>619.39</v>
      </c>
      <c r="BF6" s="22">
        <f t="shared" ref="BF6:BN6" si="7">IF(BF7="",NA(),BF7)</f>
        <v>603.21</v>
      </c>
      <c r="BG6" s="22">
        <f t="shared" si="7"/>
        <v>600.96</v>
      </c>
      <c r="BH6" s="22">
        <f t="shared" si="7"/>
        <v>675.3</v>
      </c>
      <c r="BI6" s="22">
        <f t="shared" si="7"/>
        <v>588.53</v>
      </c>
      <c r="BJ6" s="22">
        <f t="shared" si="7"/>
        <v>397.1</v>
      </c>
      <c r="BK6" s="22">
        <f t="shared" si="7"/>
        <v>379.91</v>
      </c>
      <c r="BL6" s="22">
        <f t="shared" si="7"/>
        <v>386.61</v>
      </c>
      <c r="BM6" s="22">
        <f t="shared" si="7"/>
        <v>381.56</v>
      </c>
      <c r="BN6" s="22">
        <f t="shared" si="7"/>
        <v>365.55</v>
      </c>
      <c r="BO6" s="21" t="str">
        <f>IF(BO7="","",IF(BO7="-","【-】","【"&amp;SUBSTITUTE(TEXT(BO7,"#,##0.00"),"-","△")&amp;"】"))</f>
        <v>【264.86】</v>
      </c>
      <c r="BP6" s="22">
        <f>IF(BP7="",NA(),BP7)</f>
        <v>93.12</v>
      </c>
      <c r="BQ6" s="22">
        <f t="shared" ref="BQ6:BY6" si="8">IF(BQ7="",NA(),BQ7)</f>
        <v>92.29</v>
      </c>
      <c r="BR6" s="22">
        <f t="shared" si="8"/>
        <v>91.71</v>
      </c>
      <c r="BS6" s="22">
        <f t="shared" si="8"/>
        <v>87.82</v>
      </c>
      <c r="BT6" s="22">
        <f t="shared" si="8"/>
        <v>96.28</v>
      </c>
      <c r="BU6" s="22">
        <f t="shared" si="8"/>
        <v>95.79</v>
      </c>
      <c r="BV6" s="22">
        <f t="shared" si="8"/>
        <v>98.3</v>
      </c>
      <c r="BW6" s="22">
        <f t="shared" si="8"/>
        <v>93.82</v>
      </c>
      <c r="BX6" s="22">
        <f t="shared" si="8"/>
        <v>95.04</v>
      </c>
      <c r="BY6" s="22">
        <f t="shared" si="8"/>
        <v>95.42</v>
      </c>
      <c r="BZ6" s="21" t="str">
        <f>IF(BZ7="","",IF(BZ7="-","【-】","【"&amp;SUBSTITUTE(TEXT(BZ7,"#,##0.00"),"-","△")&amp;"】"))</f>
        <v>【97.59】</v>
      </c>
      <c r="CA6" s="22">
        <f>IF(CA7="",NA(),CA7)</f>
        <v>144.66999999999999</v>
      </c>
      <c r="CB6" s="22">
        <f t="shared" ref="CB6:CJ6" si="9">IF(CB7="",NA(),CB7)</f>
        <v>145.66999999999999</v>
      </c>
      <c r="CC6" s="22">
        <f t="shared" si="9"/>
        <v>147.22999999999999</v>
      </c>
      <c r="CD6" s="22">
        <f t="shared" si="9"/>
        <v>132.69999999999999</v>
      </c>
      <c r="CE6" s="22">
        <f t="shared" si="9"/>
        <v>139.87</v>
      </c>
      <c r="CF6" s="22">
        <f t="shared" si="9"/>
        <v>171.13</v>
      </c>
      <c r="CG6" s="22">
        <f t="shared" si="9"/>
        <v>173.7</v>
      </c>
      <c r="CH6" s="22">
        <f t="shared" si="9"/>
        <v>178.94</v>
      </c>
      <c r="CI6" s="22">
        <f t="shared" si="9"/>
        <v>180.19</v>
      </c>
      <c r="CJ6" s="22">
        <f t="shared" si="9"/>
        <v>184.25</v>
      </c>
      <c r="CK6" s="21" t="str">
        <f>IF(CK7="","",IF(CK7="-","【-】","【"&amp;SUBSTITUTE(TEXT(CK7,"#,##0.00"),"-","△")&amp;"】"))</f>
        <v>【181.66】</v>
      </c>
      <c r="CL6" s="22">
        <f>IF(CL7="",NA(),CL7)</f>
        <v>47.66</v>
      </c>
      <c r="CM6" s="22">
        <f t="shared" ref="CM6:CU6" si="10">IF(CM7="",NA(),CM7)</f>
        <v>44.97</v>
      </c>
      <c r="CN6" s="22">
        <f t="shared" si="10"/>
        <v>46.27</v>
      </c>
      <c r="CO6" s="22">
        <f t="shared" si="10"/>
        <v>49.35</v>
      </c>
      <c r="CP6" s="22">
        <f t="shared" si="10"/>
        <v>51.35</v>
      </c>
      <c r="CQ6" s="22">
        <f t="shared" si="10"/>
        <v>60.12</v>
      </c>
      <c r="CR6" s="22">
        <f t="shared" si="10"/>
        <v>60.34</v>
      </c>
      <c r="CS6" s="22">
        <f t="shared" si="10"/>
        <v>59.54</v>
      </c>
      <c r="CT6" s="22">
        <f t="shared" si="10"/>
        <v>59.26</v>
      </c>
      <c r="CU6" s="22">
        <f t="shared" si="10"/>
        <v>60.44</v>
      </c>
      <c r="CV6" s="21" t="str">
        <f>IF(CV7="","",IF(CV7="-","【-】","【"&amp;SUBSTITUTE(TEXT(CV7,"#,##0.00"),"-","△")&amp;"】"))</f>
        <v>【60.21】</v>
      </c>
      <c r="CW6" s="22">
        <f>IF(CW7="",NA(),CW7)</f>
        <v>91.57</v>
      </c>
      <c r="CX6" s="22">
        <f t="shared" ref="CX6:DF6" si="11">IF(CX7="",NA(),CX7)</f>
        <v>96.31</v>
      </c>
      <c r="CY6" s="22">
        <f t="shared" si="11"/>
        <v>92.8</v>
      </c>
      <c r="CZ6" s="22">
        <f t="shared" si="11"/>
        <v>87.79</v>
      </c>
      <c r="DA6" s="22">
        <f t="shared" si="11"/>
        <v>86.07</v>
      </c>
      <c r="DB6" s="22">
        <f t="shared" si="11"/>
        <v>84.24</v>
      </c>
      <c r="DC6" s="22">
        <f t="shared" si="11"/>
        <v>84.19</v>
      </c>
      <c r="DD6" s="22">
        <f t="shared" si="11"/>
        <v>83.93</v>
      </c>
      <c r="DE6" s="22">
        <f t="shared" si="11"/>
        <v>83.84</v>
      </c>
      <c r="DF6" s="22">
        <f t="shared" si="11"/>
        <v>83.39</v>
      </c>
      <c r="DG6" s="21" t="str">
        <f>IF(DG7="","",IF(DG7="-","【-】","【"&amp;SUBSTITUTE(TEXT(DG7,"#,##0.00"),"-","△")&amp;"】"))</f>
        <v>【89.21】</v>
      </c>
      <c r="DH6" s="22">
        <f>IF(DH7="",NA(),DH7)</f>
        <v>49.31</v>
      </c>
      <c r="DI6" s="22">
        <f t="shared" ref="DI6:DQ6" si="12">IF(DI7="",NA(),DI7)</f>
        <v>51.05</v>
      </c>
      <c r="DJ6" s="22">
        <f t="shared" si="12"/>
        <v>51.43</v>
      </c>
      <c r="DK6" s="22">
        <f t="shared" si="12"/>
        <v>51.16</v>
      </c>
      <c r="DL6" s="22">
        <f t="shared" si="12"/>
        <v>51.56</v>
      </c>
      <c r="DM6" s="22">
        <f t="shared" si="12"/>
        <v>48.83</v>
      </c>
      <c r="DN6" s="22">
        <f t="shared" si="12"/>
        <v>49.96</v>
      </c>
      <c r="DO6" s="22">
        <f t="shared" si="12"/>
        <v>50.82</v>
      </c>
      <c r="DP6" s="22">
        <f t="shared" si="12"/>
        <v>51.82</v>
      </c>
      <c r="DQ6" s="22">
        <f t="shared" si="12"/>
        <v>52.53</v>
      </c>
      <c r="DR6" s="21" t="str">
        <f>IF(DR7="","",IF(DR7="-","【-】","【"&amp;SUBSTITUTE(TEXT(DR7,"#,##0.00"),"-","△")&amp;"】"))</f>
        <v>【52.41】</v>
      </c>
      <c r="DS6" s="22">
        <f>IF(DS7="",NA(),DS7)</f>
        <v>27.29</v>
      </c>
      <c r="DT6" s="22">
        <f t="shared" ref="DT6:EB6" si="13">IF(DT7="",NA(),DT7)</f>
        <v>13.95</v>
      </c>
      <c r="DU6" s="22">
        <f t="shared" si="13"/>
        <v>17.98</v>
      </c>
      <c r="DV6" s="22">
        <f t="shared" si="13"/>
        <v>18.2</v>
      </c>
      <c r="DW6" s="22">
        <f t="shared" si="13"/>
        <v>17.95</v>
      </c>
      <c r="DX6" s="22">
        <f t="shared" si="13"/>
        <v>18.18</v>
      </c>
      <c r="DY6" s="22">
        <f t="shared" si="13"/>
        <v>19.32</v>
      </c>
      <c r="DZ6" s="22">
        <f t="shared" si="13"/>
        <v>21.16</v>
      </c>
      <c r="EA6" s="22">
        <f t="shared" si="13"/>
        <v>22.72</v>
      </c>
      <c r="EB6" s="22">
        <f t="shared" si="13"/>
        <v>24.16</v>
      </c>
      <c r="EC6" s="21" t="str">
        <f>IF(EC7="","",IF(EC7="-","【-】","【"&amp;SUBSTITUTE(TEXT(EC7,"#,##0.00"),"-","△")&amp;"】"))</f>
        <v>【26.78】</v>
      </c>
      <c r="ED6" s="22">
        <f>IF(ED7="",NA(),ED7)</f>
        <v>0.46</v>
      </c>
      <c r="EE6" s="22">
        <f t="shared" ref="EE6:EM6" si="14">IF(EE7="",NA(),EE7)</f>
        <v>0.53</v>
      </c>
      <c r="EF6" s="22">
        <f t="shared" si="14"/>
        <v>0.36</v>
      </c>
      <c r="EG6" s="22">
        <f t="shared" si="14"/>
        <v>0.27</v>
      </c>
      <c r="EH6" s="22">
        <f t="shared" si="14"/>
        <v>0.39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434434</v>
      </c>
      <c r="D7" s="24">
        <v>46</v>
      </c>
      <c r="E7" s="24">
        <v>1</v>
      </c>
      <c r="F7" s="24">
        <v>0</v>
      </c>
      <c r="G7" s="24">
        <v>1</v>
      </c>
      <c r="H7" s="24" t="s">
        <v>93</v>
      </c>
      <c r="I7" s="24" t="s">
        <v>94</v>
      </c>
      <c r="J7" s="24" t="s">
        <v>95</v>
      </c>
      <c r="K7" s="24" t="s">
        <v>96</v>
      </c>
      <c r="L7" s="24" t="s">
        <v>97</v>
      </c>
      <c r="M7" s="24" t="s">
        <v>98</v>
      </c>
      <c r="N7" s="25" t="s">
        <v>99</v>
      </c>
      <c r="O7" s="25">
        <v>59.35</v>
      </c>
      <c r="P7" s="25">
        <v>96.74</v>
      </c>
      <c r="Q7" s="25">
        <v>2780</v>
      </c>
      <c r="R7" s="25">
        <v>34107</v>
      </c>
      <c r="S7" s="25">
        <v>65.680000000000007</v>
      </c>
      <c r="T7" s="25">
        <v>519.29</v>
      </c>
      <c r="U7" s="25">
        <v>33062</v>
      </c>
      <c r="V7" s="25">
        <v>20.53</v>
      </c>
      <c r="W7" s="25">
        <v>1610.42</v>
      </c>
      <c r="X7" s="25">
        <v>102.56</v>
      </c>
      <c r="Y7" s="25">
        <v>100.83</v>
      </c>
      <c r="Z7" s="25">
        <v>100.59</v>
      </c>
      <c r="AA7" s="25">
        <v>110.34</v>
      </c>
      <c r="AB7" s="25">
        <v>105.76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332.33</v>
      </c>
      <c r="AU7" s="25">
        <v>320.33999999999997</v>
      </c>
      <c r="AV7" s="25">
        <v>247.39</v>
      </c>
      <c r="AW7" s="25">
        <v>223.03</v>
      </c>
      <c r="AX7" s="25">
        <v>283.41000000000003</v>
      </c>
      <c r="AY7" s="25">
        <v>327.77</v>
      </c>
      <c r="AZ7" s="25">
        <v>338.02</v>
      </c>
      <c r="BA7" s="25">
        <v>345.94</v>
      </c>
      <c r="BB7" s="25">
        <v>329.7</v>
      </c>
      <c r="BC7" s="25">
        <v>319.99</v>
      </c>
      <c r="BD7" s="25">
        <v>239.69</v>
      </c>
      <c r="BE7" s="25">
        <v>619.39</v>
      </c>
      <c r="BF7" s="25">
        <v>603.21</v>
      </c>
      <c r="BG7" s="25">
        <v>600.96</v>
      </c>
      <c r="BH7" s="25">
        <v>675.3</v>
      </c>
      <c r="BI7" s="25">
        <v>588.53</v>
      </c>
      <c r="BJ7" s="25">
        <v>397.1</v>
      </c>
      <c r="BK7" s="25">
        <v>379.91</v>
      </c>
      <c r="BL7" s="25">
        <v>386.61</v>
      </c>
      <c r="BM7" s="25">
        <v>381.56</v>
      </c>
      <c r="BN7" s="25">
        <v>365.55</v>
      </c>
      <c r="BO7" s="25">
        <v>264.86</v>
      </c>
      <c r="BP7" s="25">
        <v>93.12</v>
      </c>
      <c r="BQ7" s="25">
        <v>92.29</v>
      </c>
      <c r="BR7" s="25">
        <v>91.71</v>
      </c>
      <c r="BS7" s="25">
        <v>87.82</v>
      </c>
      <c r="BT7" s="25">
        <v>96.28</v>
      </c>
      <c r="BU7" s="25">
        <v>95.79</v>
      </c>
      <c r="BV7" s="25">
        <v>98.3</v>
      </c>
      <c r="BW7" s="25">
        <v>93.82</v>
      </c>
      <c r="BX7" s="25">
        <v>95.04</v>
      </c>
      <c r="BY7" s="25">
        <v>95.42</v>
      </c>
      <c r="BZ7" s="25">
        <v>97.59</v>
      </c>
      <c r="CA7" s="25">
        <v>144.66999999999999</v>
      </c>
      <c r="CB7" s="25">
        <v>145.66999999999999</v>
      </c>
      <c r="CC7" s="25">
        <v>147.22999999999999</v>
      </c>
      <c r="CD7" s="25">
        <v>132.69999999999999</v>
      </c>
      <c r="CE7" s="25">
        <v>139.87</v>
      </c>
      <c r="CF7" s="25">
        <v>171.13</v>
      </c>
      <c r="CG7" s="25">
        <v>173.7</v>
      </c>
      <c r="CH7" s="25">
        <v>178.94</v>
      </c>
      <c r="CI7" s="25">
        <v>180.19</v>
      </c>
      <c r="CJ7" s="25">
        <v>184.25</v>
      </c>
      <c r="CK7" s="25">
        <v>181.66</v>
      </c>
      <c r="CL7" s="25">
        <v>47.66</v>
      </c>
      <c r="CM7" s="25">
        <v>44.97</v>
      </c>
      <c r="CN7" s="25">
        <v>46.27</v>
      </c>
      <c r="CO7" s="25">
        <v>49.35</v>
      </c>
      <c r="CP7" s="25">
        <v>51.35</v>
      </c>
      <c r="CQ7" s="25">
        <v>60.12</v>
      </c>
      <c r="CR7" s="25">
        <v>60.34</v>
      </c>
      <c r="CS7" s="25">
        <v>59.54</v>
      </c>
      <c r="CT7" s="25">
        <v>59.26</v>
      </c>
      <c r="CU7" s="25">
        <v>60.44</v>
      </c>
      <c r="CV7" s="25">
        <v>60.21</v>
      </c>
      <c r="CW7" s="25">
        <v>91.57</v>
      </c>
      <c r="CX7" s="25">
        <v>96.31</v>
      </c>
      <c r="CY7" s="25">
        <v>92.8</v>
      </c>
      <c r="CZ7" s="25">
        <v>87.79</v>
      </c>
      <c r="DA7" s="25">
        <v>86.07</v>
      </c>
      <c r="DB7" s="25">
        <v>84.24</v>
      </c>
      <c r="DC7" s="25">
        <v>84.19</v>
      </c>
      <c r="DD7" s="25">
        <v>83.93</v>
      </c>
      <c r="DE7" s="25">
        <v>83.84</v>
      </c>
      <c r="DF7" s="25">
        <v>83.39</v>
      </c>
      <c r="DG7" s="25">
        <v>89.21</v>
      </c>
      <c r="DH7" s="25">
        <v>49.31</v>
      </c>
      <c r="DI7" s="25">
        <v>51.05</v>
      </c>
      <c r="DJ7" s="25">
        <v>51.43</v>
      </c>
      <c r="DK7" s="25">
        <v>51.16</v>
      </c>
      <c r="DL7" s="25">
        <v>51.56</v>
      </c>
      <c r="DM7" s="25">
        <v>48.83</v>
      </c>
      <c r="DN7" s="25">
        <v>49.96</v>
      </c>
      <c r="DO7" s="25">
        <v>50.82</v>
      </c>
      <c r="DP7" s="25">
        <v>51.82</v>
      </c>
      <c r="DQ7" s="25">
        <v>52.53</v>
      </c>
      <c r="DR7" s="25">
        <v>52.41</v>
      </c>
      <c r="DS7" s="25">
        <v>27.29</v>
      </c>
      <c r="DT7" s="25">
        <v>13.95</v>
      </c>
      <c r="DU7" s="25">
        <v>17.98</v>
      </c>
      <c r="DV7" s="25">
        <v>18.2</v>
      </c>
      <c r="DW7" s="25">
        <v>17.95</v>
      </c>
      <c r="DX7" s="25">
        <v>18.18</v>
      </c>
      <c r="DY7" s="25">
        <v>19.32</v>
      </c>
      <c r="DZ7" s="25">
        <v>21.16</v>
      </c>
      <c r="EA7" s="25">
        <v>22.72</v>
      </c>
      <c r="EB7" s="25">
        <v>24.16</v>
      </c>
      <c r="EC7" s="25">
        <v>26.78</v>
      </c>
      <c r="ED7" s="25">
        <v>0.46</v>
      </c>
      <c r="EE7" s="25">
        <v>0.53</v>
      </c>
      <c r="EF7" s="25">
        <v>0.36</v>
      </c>
      <c r="EG7" s="25">
        <v>0.27</v>
      </c>
      <c r="EH7" s="25">
        <v>0.39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cp:lastPrinted>2026-01-26T02:27:02Z</cp:lastPrinted>
  <dcterms:created xsi:type="dcterms:W3CDTF">2025-12-12T09:24:18Z</dcterms:created>
  <dcterms:modified xsi:type="dcterms:W3CDTF">2026-03-25T02:49:04Z</dcterms:modified>
  <cp:category/>
</cp:coreProperties>
</file>